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tsvo\Desktop\Završno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F288" i="9"/>
  <c r="F287" i="9"/>
  <c r="F286" i="9"/>
  <c r="H285" i="9"/>
  <c r="G285" i="9"/>
  <c r="F285" i="9"/>
  <c r="H284" i="9"/>
  <c r="G284" i="9"/>
  <c r="F284" i="9"/>
  <c r="H283" i="9"/>
  <c r="G283" i="9"/>
  <c r="E283" i="9" s="1"/>
  <c r="B283" i="9" s="1"/>
  <c r="F283" i="9"/>
  <c r="F282" i="9"/>
  <c r="H281" i="9"/>
  <c r="E281" i="9" s="1"/>
  <c r="G281" i="9"/>
  <c r="F281" i="9"/>
  <c r="B281" i="9"/>
  <c r="H280" i="9"/>
  <c r="G280" i="9"/>
  <c r="E280" i="9" s="1"/>
  <c r="B280" i="9" s="1"/>
  <c r="F280" i="9"/>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F267" i="9" s="1"/>
  <c r="B267" i="9" s="1"/>
  <c r="L267" i="9"/>
  <c r="E267" i="9"/>
  <c r="M266" i="9"/>
  <c r="L266" i="9"/>
  <c r="F266" i="9" s="1"/>
  <c r="E266" i="9"/>
  <c r="B266" i="9"/>
  <c r="M265" i="9"/>
  <c r="L265" i="9"/>
  <c r="F265" i="9"/>
  <c r="E265" i="9"/>
  <c r="B265" i="9" s="1"/>
  <c r="M264" i="9"/>
  <c r="L264" i="9"/>
  <c r="F264" i="9"/>
  <c r="E264" i="9"/>
  <c r="M263" i="9"/>
  <c r="L263" i="9"/>
  <c r="F263" i="9"/>
  <c r="B263" i="9" s="1"/>
  <c r="E263" i="9"/>
  <c r="M262" i="9"/>
  <c r="L262" i="9"/>
  <c r="F262" i="9" s="1"/>
  <c r="B262" i="9" s="1"/>
  <c r="E262" i="9"/>
  <c r="M261" i="9"/>
  <c r="F261" i="9" s="1"/>
  <c r="B261" i="9" s="1"/>
  <c r="L261" i="9"/>
  <c r="E261" i="9"/>
  <c r="M260" i="9"/>
  <c r="L260" i="9"/>
  <c r="F260" i="9"/>
  <c r="E260" i="9"/>
  <c r="B260" i="9" s="1"/>
  <c r="M259" i="9"/>
  <c r="F259" i="9" s="1"/>
  <c r="B259" i="9" s="1"/>
  <c r="L259" i="9"/>
  <c r="E259" i="9"/>
  <c r="M258" i="9"/>
  <c r="L258" i="9"/>
  <c r="F258" i="9" s="1"/>
  <c r="E258" i="9"/>
  <c r="B258" i="9" s="1"/>
  <c r="M257" i="9"/>
  <c r="L257" i="9"/>
  <c r="F257" i="9"/>
  <c r="E257" i="9"/>
  <c r="B257" i="9" s="1"/>
  <c r="M256" i="9"/>
  <c r="L256" i="9"/>
  <c r="F256" i="9" s="1"/>
  <c r="E256" i="9"/>
  <c r="M255" i="9"/>
  <c r="L255" i="9"/>
  <c r="F255" i="9" s="1"/>
  <c r="B255" i="9" s="1"/>
  <c r="E255" i="9"/>
  <c r="M254" i="9"/>
  <c r="L254" i="9"/>
  <c r="F254" i="9" s="1"/>
  <c r="B254" i="9" s="1"/>
  <c r="E254" i="9"/>
  <c r="M253" i="9"/>
  <c r="F253" i="9" s="1"/>
  <c r="B253" i="9" s="1"/>
  <c r="L253" i="9"/>
  <c r="E253" i="9"/>
  <c r="M252" i="9"/>
  <c r="L252" i="9"/>
  <c r="F252" i="9"/>
  <c r="E252" i="9"/>
  <c r="B252" i="9" s="1"/>
  <c r="M251" i="9"/>
  <c r="F251" i="9" s="1"/>
  <c r="B251" i="9" s="1"/>
  <c r="L251" i="9"/>
  <c r="E251" i="9"/>
  <c r="M250" i="9"/>
  <c r="L250" i="9"/>
  <c r="F250" i="9" s="1"/>
  <c r="E250" i="9"/>
  <c r="B250" i="9" s="1"/>
  <c r="M249" i="9"/>
  <c r="L249" i="9"/>
  <c r="F249" i="9"/>
  <c r="E249" i="9"/>
  <c r="B249" i="9" s="1"/>
  <c r="M248" i="9"/>
  <c r="L248" i="9"/>
  <c r="F248" i="9" s="1"/>
  <c r="E248" i="9"/>
  <c r="M247" i="9"/>
  <c r="L247" i="9"/>
  <c r="F247" i="9" s="1"/>
  <c r="B247" i="9" s="1"/>
  <c r="E247" i="9"/>
  <c r="M246" i="9"/>
  <c r="L246" i="9"/>
  <c r="E246" i="9"/>
  <c r="M245" i="9"/>
  <c r="F245" i="9" s="1"/>
  <c r="B245" i="9" s="1"/>
  <c r="L245" i="9"/>
  <c r="E245" i="9"/>
  <c r="M244" i="9"/>
  <c r="L244" i="9"/>
  <c r="F244" i="9"/>
  <c r="E244" i="9"/>
  <c r="B244" i="9" s="1"/>
  <c r="M243" i="9"/>
  <c r="F243" i="9" s="1"/>
  <c r="B243" i="9" s="1"/>
  <c r="L243" i="9"/>
  <c r="E243" i="9"/>
  <c r="M242" i="9"/>
  <c r="L242" i="9"/>
  <c r="F242" i="9" s="1"/>
  <c r="E242" i="9"/>
  <c r="B242" i="9" s="1"/>
  <c r="M241" i="9"/>
  <c r="L241" i="9"/>
  <c r="F241" i="9"/>
  <c r="E241" i="9"/>
  <c r="B241" i="9" s="1"/>
  <c r="M240" i="9"/>
  <c r="L240" i="9"/>
  <c r="F240" i="9" s="1"/>
  <c r="E240" i="9"/>
  <c r="M239" i="9"/>
  <c r="L239" i="9"/>
  <c r="F239" i="9" s="1"/>
  <c r="B239" i="9" s="1"/>
  <c r="E239" i="9"/>
  <c r="M238" i="9"/>
  <c r="L238" i="9"/>
  <c r="E238" i="9"/>
  <c r="M237" i="9"/>
  <c r="F237" i="9" s="1"/>
  <c r="B237" i="9" s="1"/>
  <c r="L237" i="9"/>
  <c r="E237" i="9"/>
  <c r="M236" i="9"/>
  <c r="L236" i="9"/>
  <c r="F236" i="9"/>
  <c r="E236" i="9"/>
  <c r="B236" i="9" s="1"/>
  <c r="M235" i="9"/>
  <c r="F235" i="9" s="1"/>
  <c r="B235" i="9" s="1"/>
  <c r="L235" i="9"/>
  <c r="E235" i="9"/>
  <c r="M234" i="9"/>
  <c r="L234" i="9"/>
  <c r="F234" i="9" s="1"/>
  <c r="E234" i="9"/>
  <c r="B234" i="9" s="1"/>
  <c r="M233" i="9"/>
  <c r="L233" i="9"/>
  <c r="F233" i="9"/>
  <c r="E233" i="9"/>
  <c r="B233" i="9" s="1"/>
  <c r="M232" i="9"/>
  <c r="L232" i="9"/>
  <c r="F232" i="9" s="1"/>
  <c r="E232" i="9"/>
  <c r="M231" i="9"/>
  <c r="L231" i="9"/>
  <c r="F231" i="9" s="1"/>
  <c r="B231" i="9" s="1"/>
  <c r="E231" i="9"/>
  <c r="M230" i="9"/>
  <c r="L230" i="9"/>
  <c r="E230" i="9"/>
  <c r="M229" i="9"/>
  <c r="F229" i="9" s="1"/>
  <c r="B229" i="9" s="1"/>
  <c r="L229" i="9"/>
  <c r="E229" i="9"/>
  <c r="M228" i="9"/>
  <c r="L228" i="9"/>
  <c r="F228" i="9"/>
  <c r="E228" i="9"/>
  <c r="B228" i="9" s="1"/>
  <c r="M227" i="9"/>
  <c r="F227" i="9" s="1"/>
  <c r="B227" i="9" s="1"/>
  <c r="L227" i="9"/>
  <c r="E227" i="9"/>
  <c r="M226" i="9"/>
  <c r="L226" i="9"/>
  <c r="F226" i="9" s="1"/>
  <c r="E226" i="9"/>
  <c r="B226" i="9" s="1"/>
  <c r="H225" i="9"/>
  <c r="G225" i="9"/>
  <c r="F225" i="9"/>
  <c r="E225" i="9"/>
  <c r="B225" i="9" s="1"/>
  <c r="M224" i="9"/>
  <c r="L224" i="9"/>
  <c r="F224" i="9" s="1"/>
  <c r="E224" i="9"/>
  <c r="M223" i="9"/>
  <c r="L223" i="9"/>
  <c r="F223" i="9" s="1"/>
  <c r="B223" i="9" s="1"/>
  <c r="E223" i="9"/>
  <c r="M222" i="9"/>
  <c r="L222" i="9"/>
  <c r="E222" i="9"/>
  <c r="M221" i="9"/>
  <c r="F221" i="9" s="1"/>
  <c r="B221" i="9" s="1"/>
  <c r="L221" i="9"/>
  <c r="E221" i="9"/>
  <c r="M220" i="9"/>
  <c r="L220" i="9"/>
  <c r="F220" i="9"/>
  <c r="E220" i="9"/>
  <c r="M219" i="9"/>
  <c r="F219" i="9" s="1"/>
  <c r="B219" i="9" s="1"/>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G43" i="9"/>
  <c r="F43" i="9"/>
  <c r="E43" i="9"/>
  <c r="B43" i="9" s="1"/>
  <c r="H42" i="9"/>
  <c r="G42" i="9"/>
  <c r="F42" i="9"/>
  <c r="H41" i="9"/>
  <c r="G41" i="9"/>
  <c r="E41" i="9" s="1"/>
  <c r="B41" i="9" s="1"/>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I3" i="9"/>
  <c r="H3" i="9"/>
  <c r="G3" i="9"/>
  <c r="D101" i="8"/>
  <c r="I36" i="3" s="1"/>
  <c r="D95" i="8"/>
  <c r="D90" i="8"/>
  <c r="D85" i="8"/>
  <c r="D80" i="8"/>
  <c r="D75" i="8"/>
  <c r="D70" i="8"/>
  <c r="D65" i="8"/>
  <c r="D60" i="8"/>
  <c r="D55" i="8"/>
  <c r="D49" i="8" s="1"/>
  <c r="D43" i="8" s="1"/>
  <c r="I35" i="3" s="1"/>
  <c r="D50" i="8"/>
  <c r="D44" i="8"/>
  <c r="D36" i="8"/>
  <c r="D26" i="8"/>
  <c r="D18" i="8"/>
  <c r="D8" i="8"/>
  <c r="D6" i="8" s="1"/>
  <c r="E44" i="7"/>
  <c r="D44" i="7"/>
  <c r="E39" i="7"/>
  <c r="E38" i="7" s="1"/>
  <c r="D39" i="7"/>
  <c r="D38" i="7" s="1"/>
  <c r="E30" i="7"/>
  <c r="D30" i="7"/>
  <c r="E23" i="7"/>
  <c r="D23" i="7"/>
  <c r="D22" i="7" s="1"/>
  <c r="E22" i="7"/>
  <c r="E14" i="7"/>
  <c r="D1445" i="1" s="1"/>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154" i="1"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1056" i="1" s="1"/>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E418" i="4"/>
  <c r="D418" i="4"/>
  <c r="E417" i="4"/>
  <c r="E644" i="4" s="1"/>
  <c r="D417" i="4"/>
  <c r="E416" i="4"/>
  <c r="E643" i="4" s="1"/>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F128" i="4"/>
  <c r="E128" i="4"/>
  <c r="D128" i="4"/>
  <c r="F127" i="4"/>
  <c r="F126" i="4"/>
  <c r="E125" i="4"/>
  <c r="E124" i="4" s="1"/>
  <c r="D125" i="4"/>
  <c r="C121" i="1" s="1"/>
  <c r="F123" i="4"/>
  <c r="F122" i="4"/>
  <c r="F121" i="4"/>
  <c r="E120" i="4"/>
  <c r="D120" i="4"/>
  <c r="F120" i="4" s="1"/>
  <c r="F119" i="4"/>
  <c r="F118" i="4"/>
  <c r="F117" i="4"/>
  <c r="F116" i="4"/>
  <c r="F115" i="4"/>
  <c r="F114" i="4"/>
  <c r="F113" i="4"/>
  <c r="E112" i="4"/>
  <c r="D112" i="4"/>
  <c r="D106" i="4" s="1"/>
  <c r="F111" i="4"/>
  <c r="F110" i="4"/>
  <c r="F109" i="4"/>
  <c r="F108" i="4"/>
  <c r="F107" i="4"/>
  <c r="E107" i="4"/>
  <c r="D107" i="4"/>
  <c r="E106" i="4"/>
  <c r="D102" i="1"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C1576" i="1"/>
  <c r="H1576" i="1" s="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G1526" i="1"/>
  <c r="C1526" i="1"/>
  <c r="H1526" i="1" s="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G1506" i="1"/>
  <c r="C1506" i="1"/>
  <c r="H1506" i="1" s="1"/>
  <c r="C1505" i="1"/>
  <c r="G1504" i="1"/>
  <c r="C1504" i="1"/>
  <c r="H1504" i="1" s="1"/>
  <c r="C1503" i="1"/>
  <c r="H1503" i="1" s="1"/>
  <c r="C1502" i="1"/>
  <c r="H1502" i="1" s="1"/>
  <c r="C1501" i="1"/>
  <c r="H1500" i="1"/>
  <c r="G1500" i="1"/>
  <c r="C1500" i="1"/>
  <c r="C1498" i="1"/>
  <c r="C1497" i="1"/>
  <c r="H1496" i="1"/>
  <c r="G1496" i="1"/>
  <c r="C1496" i="1"/>
  <c r="H1495" i="1"/>
  <c r="G1495" i="1"/>
  <c r="C1495" i="1"/>
  <c r="C1494" i="1"/>
  <c r="H1494" i="1" s="1"/>
  <c r="C1493" i="1"/>
  <c r="H1492" i="1"/>
  <c r="G1492" i="1"/>
  <c r="C1492" i="1"/>
  <c r="H1491" i="1"/>
  <c r="C1491" i="1"/>
  <c r="G1491" i="1" s="1"/>
  <c r="G1490" i="1"/>
  <c r="C1490" i="1"/>
  <c r="H1490" i="1" s="1"/>
  <c r="C1489" i="1"/>
  <c r="H1488" i="1"/>
  <c r="G1488" i="1"/>
  <c r="C1488" i="1"/>
  <c r="H1487" i="1"/>
  <c r="G1487" i="1"/>
  <c r="C1487" i="1"/>
  <c r="C1486" i="1"/>
  <c r="H1486" i="1" s="1"/>
  <c r="C1485" i="1"/>
  <c r="H1484" i="1"/>
  <c r="C1484" i="1"/>
  <c r="G1484" i="1" s="1"/>
  <c r="G1483" i="1"/>
  <c r="C1483" i="1"/>
  <c r="H1483" i="1" s="1"/>
  <c r="C1482" i="1"/>
  <c r="C1481" i="1"/>
  <c r="G1480" i="1"/>
  <c r="C1480" i="1"/>
  <c r="H1480" i="1" s="1"/>
  <c r="J1479" i="1"/>
  <c r="D1479" i="1"/>
  <c r="C1479" i="1"/>
  <c r="H1478" i="1"/>
  <c r="G1478" i="1"/>
  <c r="D1478" i="1"/>
  <c r="J1478" i="1" s="1"/>
  <c r="C1478" i="1"/>
  <c r="D1477" i="1"/>
  <c r="C1477" i="1"/>
  <c r="J1477" i="1" s="1"/>
  <c r="H1476" i="1"/>
  <c r="G1476" i="1"/>
  <c r="D1476" i="1"/>
  <c r="J1476" i="1" s="1"/>
  <c r="C1476" i="1"/>
  <c r="H1475" i="1"/>
  <c r="G1475" i="1"/>
  <c r="D1475" i="1"/>
  <c r="C1475" i="1"/>
  <c r="D1474" i="1"/>
  <c r="C1474" i="1"/>
  <c r="J1474" i="1" s="1"/>
  <c r="H1473" i="1"/>
  <c r="G1473" i="1"/>
  <c r="D1473" i="1"/>
  <c r="J1473" i="1" s="1"/>
  <c r="C1473" i="1"/>
  <c r="J1472" i="1"/>
  <c r="D1472" i="1"/>
  <c r="C1472" i="1"/>
  <c r="H1471" i="1"/>
  <c r="G1471" i="1"/>
  <c r="D1471" i="1"/>
  <c r="J1471" i="1" s="1"/>
  <c r="C1471" i="1"/>
  <c r="H1470" i="1"/>
  <c r="G1470" i="1"/>
  <c r="D1470" i="1"/>
  <c r="C1470"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H1458" i="1"/>
  <c r="G1458" i="1"/>
  <c r="D1458" i="1"/>
  <c r="J1458" i="1" s="1"/>
  <c r="C1458" i="1"/>
  <c r="D1457" i="1"/>
  <c r="C1457" i="1"/>
  <c r="H1456" i="1"/>
  <c r="G1456" i="1"/>
  <c r="D1456" i="1"/>
  <c r="C1456" i="1"/>
  <c r="D1455" i="1"/>
  <c r="C1455" i="1"/>
  <c r="D1454" i="1"/>
  <c r="D1453" i="1"/>
  <c r="H1452" i="1"/>
  <c r="G1452" i="1"/>
  <c r="D1452" i="1"/>
  <c r="J1452" i="1" s="1"/>
  <c r="C1452" i="1"/>
  <c r="D1451" i="1"/>
  <c r="C1451" i="1"/>
  <c r="D1450" i="1"/>
  <c r="J1450" i="1" s="1"/>
  <c r="C1450" i="1"/>
  <c r="D1449" i="1"/>
  <c r="C1449" i="1"/>
  <c r="H1448" i="1"/>
  <c r="G1448" i="1"/>
  <c r="D1448" i="1"/>
  <c r="J1448" i="1" s="1"/>
  <c r="C1448" i="1"/>
  <c r="D1447" i="1"/>
  <c r="C1447" i="1"/>
  <c r="H1446" i="1"/>
  <c r="G1446" i="1"/>
  <c r="D1446" i="1"/>
  <c r="J1446" i="1" s="1"/>
  <c r="C1446" i="1"/>
  <c r="C1445" i="1"/>
  <c r="D1444" i="1"/>
  <c r="C1444" i="1"/>
  <c r="D1443" i="1"/>
  <c r="C1443" i="1"/>
  <c r="D1442" i="1"/>
  <c r="C1442" i="1"/>
  <c r="D1441" i="1"/>
  <c r="C1441" i="1"/>
  <c r="D1440" i="1"/>
  <c r="C1440" i="1"/>
  <c r="D1439" i="1"/>
  <c r="C1439" i="1"/>
  <c r="D1438" i="1"/>
  <c r="C1438" i="1"/>
  <c r="C1437"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D1414" i="1"/>
  <c r="H1414" i="1" s="1"/>
  <c r="C1414" i="1"/>
  <c r="G1414" i="1" s="1"/>
  <c r="H1413" i="1"/>
  <c r="D1413" i="1"/>
  <c r="C1413" i="1"/>
  <c r="G1413" i="1" s="1"/>
  <c r="D1412" i="1"/>
  <c r="C1412" i="1"/>
  <c r="D1411" i="1"/>
  <c r="C1411" i="1"/>
  <c r="H1410" i="1"/>
  <c r="D1410" i="1"/>
  <c r="C1410" i="1"/>
  <c r="G1410" i="1" s="1"/>
  <c r="H1409" i="1"/>
  <c r="D1409" i="1"/>
  <c r="C1409" i="1"/>
  <c r="G1409" i="1" s="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D1385" i="1"/>
  <c r="C1385" i="1"/>
  <c r="G1385" i="1" s="1"/>
  <c r="D1384" i="1"/>
  <c r="C1384" i="1"/>
  <c r="D1383" i="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D1343" i="1"/>
  <c r="C1343" i="1"/>
  <c r="G1343" i="1" s="1"/>
  <c r="H1342" i="1"/>
  <c r="D1342" i="1"/>
  <c r="C1342" i="1"/>
  <c r="G1342" i="1" s="1"/>
  <c r="H1341" i="1"/>
  <c r="D1341" i="1"/>
  <c r="C1341" i="1"/>
  <c r="G1341" i="1" s="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D1331" i="1"/>
  <c r="C1331" i="1"/>
  <c r="G1331" i="1" s="1"/>
  <c r="H1330" i="1"/>
  <c r="D1330" i="1"/>
  <c r="C1330" i="1"/>
  <c r="G1330" i="1" s="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G1295" i="1" s="1"/>
  <c r="H1294" i="1"/>
  <c r="D1294" i="1"/>
  <c r="C1294" i="1"/>
  <c r="G1294" i="1" s="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D1278" i="1"/>
  <c r="C1278" i="1"/>
  <c r="D1277" i="1"/>
  <c r="C1277" i="1"/>
  <c r="G1277" i="1" s="1"/>
  <c r="D1276" i="1"/>
  <c r="C1276" i="1"/>
  <c r="G1276" i="1" s="1"/>
  <c r="H1275" i="1"/>
  <c r="D1275" i="1"/>
  <c r="C1275" i="1"/>
  <c r="G1275" i="1" s="1"/>
  <c r="D1274" i="1"/>
  <c r="H1274" i="1" s="1"/>
  <c r="C1274" i="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H1263" i="1"/>
  <c r="D1263" i="1"/>
  <c r="C1263" i="1"/>
  <c r="G1263" i="1" s="1"/>
  <c r="D1262" i="1"/>
  <c r="C1262" i="1"/>
  <c r="G1262" i="1" s="1"/>
  <c r="D1261" i="1"/>
  <c r="C1261" i="1"/>
  <c r="G1261" i="1" s="1"/>
  <c r="D1260" i="1"/>
  <c r="C1260" i="1"/>
  <c r="G1260" i="1" s="1"/>
  <c r="H1259" i="1"/>
  <c r="D1259" i="1"/>
  <c r="C1259" i="1"/>
  <c r="G1259" i="1" s="1"/>
  <c r="H1258" i="1"/>
  <c r="D1258" i="1"/>
  <c r="C1258" i="1"/>
  <c r="G1258" i="1" s="1"/>
  <c r="D1257" i="1"/>
  <c r="C1257" i="1"/>
  <c r="G1257" i="1" s="1"/>
  <c r="D1256" i="1"/>
  <c r="C1256" i="1"/>
  <c r="G1256" i="1" s="1"/>
  <c r="H1255" i="1"/>
  <c r="D1255" i="1"/>
  <c r="C1255" i="1"/>
  <c r="G1255"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D1247" i="1"/>
  <c r="C1247" i="1"/>
  <c r="G1247" i="1" s="1"/>
  <c r="H1246" i="1"/>
  <c r="D1246" i="1"/>
  <c r="C1246" i="1"/>
  <c r="G1246" i="1" s="1"/>
  <c r="D1245" i="1"/>
  <c r="C1245" i="1"/>
  <c r="D1244" i="1"/>
  <c r="C1244" i="1"/>
  <c r="H1243" i="1"/>
  <c r="D1243" i="1"/>
  <c r="C1243" i="1"/>
  <c r="G1243" i="1" s="1"/>
  <c r="D1242" i="1"/>
  <c r="H1242" i="1" s="1"/>
  <c r="C1242" i="1"/>
  <c r="D1241" i="1"/>
  <c r="C1241" i="1"/>
  <c r="D1240" i="1"/>
  <c r="C1240" i="1"/>
  <c r="H1239" i="1"/>
  <c r="D1239" i="1"/>
  <c r="C1239" i="1"/>
  <c r="G1239" i="1" s="1"/>
  <c r="H1238" i="1"/>
  <c r="D1238" i="1"/>
  <c r="C1238" i="1"/>
  <c r="G1238" i="1" s="1"/>
  <c r="D1237" i="1"/>
  <c r="C1237" i="1"/>
  <c r="D1236" i="1"/>
  <c r="C1236" i="1"/>
  <c r="D1235" i="1"/>
  <c r="H1234" i="1"/>
  <c r="D1234" i="1"/>
  <c r="C1234" i="1"/>
  <c r="G1234" i="1" s="1"/>
  <c r="D1233" i="1"/>
  <c r="C1233" i="1"/>
  <c r="D1232" i="1"/>
  <c r="C1232" i="1"/>
  <c r="H1231" i="1"/>
  <c r="D1231" i="1"/>
  <c r="C1231" i="1"/>
  <c r="G1231" i="1" s="1"/>
  <c r="H1230" i="1"/>
  <c r="D1230" i="1"/>
  <c r="C1230" i="1"/>
  <c r="G1230" i="1" s="1"/>
  <c r="D1229" i="1"/>
  <c r="C1229" i="1"/>
  <c r="D1228" i="1"/>
  <c r="C1228" i="1"/>
  <c r="G1228" i="1" s="1"/>
  <c r="D1227" i="1"/>
  <c r="H1227" i="1" s="1"/>
  <c r="C1227" i="1"/>
  <c r="H1226" i="1"/>
  <c r="D1226" i="1"/>
  <c r="C1226" i="1"/>
  <c r="G1226" i="1" s="1"/>
  <c r="D1225" i="1"/>
  <c r="C1225" i="1"/>
  <c r="D1224" i="1"/>
  <c r="C1224" i="1"/>
  <c r="G1224" i="1" s="1"/>
  <c r="C1223" i="1"/>
  <c r="D1221" i="1"/>
  <c r="C1221" i="1"/>
  <c r="D1220" i="1"/>
  <c r="C1220" i="1"/>
  <c r="H1219" i="1"/>
  <c r="D1219" i="1"/>
  <c r="C1219" i="1"/>
  <c r="G1219" i="1" s="1"/>
  <c r="H1218" i="1"/>
  <c r="D1218" i="1"/>
  <c r="C1218" i="1"/>
  <c r="D1217" i="1"/>
  <c r="C1217" i="1"/>
  <c r="C1216" i="1"/>
  <c r="D1213" i="1"/>
  <c r="C1213" i="1"/>
  <c r="H1212" i="1"/>
  <c r="D1212" i="1"/>
  <c r="C1212" i="1"/>
  <c r="G1212" i="1" s="1"/>
  <c r="H1211" i="1"/>
  <c r="D1211" i="1"/>
  <c r="C1211" i="1"/>
  <c r="G1211" i="1" s="1"/>
  <c r="D1210" i="1"/>
  <c r="C1210" i="1"/>
  <c r="D1209" i="1"/>
  <c r="C1209" i="1"/>
  <c r="H1208" i="1"/>
  <c r="D1208" i="1"/>
  <c r="C1208" i="1"/>
  <c r="G1208" i="1" s="1"/>
  <c r="H1207" i="1"/>
  <c r="D1207" i="1"/>
  <c r="C1207" i="1"/>
  <c r="G1207" i="1" s="1"/>
  <c r="D1206" i="1"/>
  <c r="C1206" i="1"/>
  <c r="D1205" i="1"/>
  <c r="C1205" i="1"/>
  <c r="H1204" i="1"/>
  <c r="D1204" i="1"/>
  <c r="C1204" i="1"/>
  <c r="G1204" i="1" s="1"/>
  <c r="H1203" i="1"/>
  <c r="D1203" i="1"/>
  <c r="C1203" i="1"/>
  <c r="G1203" i="1" s="1"/>
  <c r="D1202" i="1"/>
  <c r="C1202" i="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D1183" i="1"/>
  <c r="D1182" i="1"/>
  <c r="C1182" i="1"/>
  <c r="D1181" i="1"/>
  <c r="C1181" i="1"/>
  <c r="H1180" i="1"/>
  <c r="D1180" i="1"/>
  <c r="C1180" i="1"/>
  <c r="G1180" i="1" s="1"/>
  <c r="H1179" i="1"/>
  <c r="D1179" i="1"/>
  <c r="C1179" i="1"/>
  <c r="G1179" i="1" s="1"/>
  <c r="D1178" i="1"/>
  <c r="C1178" i="1"/>
  <c r="D1177" i="1"/>
  <c r="C1177" i="1"/>
  <c r="H1176" i="1"/>
  <c r="D1176" i="1"/>
  <c r="C1176" i="1"/>
  <c r="G1176" i="1" s="1"/>
  <c r="H1175" i="1"/>
  <c r="D1175" i="1"/>
  <c r="C1175" i="1"/>
  <c r="G1175" i="1" s="1"/>
  <c r="D1174" i="1"/>
  <c r="C1174" i="1"/>
  <c r="D1173" i="1"/>
  <c r="C1173" i="1"/>
  <c r="H1172" i="1"/>
  <c r="D1172" i="1"/>
  <c r="C1172" i="1"/>
  <c r="G1172" i="1" s="1"/>
  <c r="H1171" i="1"/>
  <c r="D1171" i="1"/>
  <c r="C1171" i="1"/>
  <c r="G1171" i="1" s="1"/>
  <c r="D1170" i="1"/>
  <c r="C1170" i="1"/>
  <c r="D1169" i="1"/>
  <c r="C1169" i="1"/>
  <c r="H1168" i="1"/>
  <c r="D1168" i="1"/>
  <c r="C1168" i="1"/>
  <c r="G1168" i="1" s="1"/>
  <c r="D1167" i="1"/>
  <c r="D1166" i="1"/>
  <c r="C1166" i="1"/>
  <c r="D1165" i="1"/>
  <c r="C1165" i="1"/>
  <c r="H1164" i="1"/>
  <c r="D1164" i="1"/>
  <c r="C1164" i="1"/>
  <c r="G1164" i="1" s="1"/>
  <c r="H1163" i="1"/>
  <c r="D1163" i="1"/>
  <c r="C1163" i="1"/>
  <c r="G1163" i="1" s="1"/>
  <c r="D1162" i="1"/>
  <c r="C1162" i="1"/>
  <c r="D1161" i="1"/>
  <c r="C1161" i="1"/>
  <c r="H1160" i="1"/>
  <c r="D1160" i="1"/>
  <c r="C1160" i="1"/>
  <c r="H1159" i="1"/>
  <c r="D1159" i="1"/>
  <c r="C1159" i="1"/>
  <c r="G1159" i="1" s="1"/>
  <c r="D1158" i="1"/>
  <c r="C1158" i="1"/>
  <c r="D1157" i="1"/>
  <c r="C1157" i="1"/>
  <c r="D1156" i="1"/>
  <c r="C1156" i="1"/>
  <c r="G1156" i="1" s="1"/>
  <c r="D1155" i="1"/>
  <c r="C1155" i="1"/>
  <c r="D1151" i="1"/>
  <c r="C1151" i="1"/>
  <c r="H1150" i="1"/>
  <c r="D1150" i="1"/>
  <c r="C1150" i="1"/>
  <c r="G1150" i="1" s="1"/>
  <c r="H1149" i="1"/>
  <c r="D1149" i="1"/>
  <c r="C1149" i="1"/>
  <c r="G1149" i="1" s="1"/>
  <c r="D1148" i="1"/>
  <c r="C1148" i="1"/>
  <c r="D1147" i="1"/>
  <c r="C1147" i="1"/>
  <c r="H1146" i="1"/>
  <c r="D1146" i="1"/>
  <c r="C1146" i="1"/>
  <c r="G1146" i="1" s="1"/>
  <c r="H1145" i="1"/>
  <c r="D1145" i="1"/>
  <c r="C1145" i="1"/>
  <c r="G1145" i="1" s="1"/>
  <c r="D1144" i="1"/>
  <c r="C1144" i="1"/>
  <c r="D1143" i="1"/>
  <c r="C1143" i="1"/>
  <c r="D1142" i="1"/>
  <c r="C1142" i="1"/>
  <c r="H1141" i="1"/>
  <c r="D1141" i="1"/>
  <c r="C1141" i="1"/>
  <c r="G1141" i="1" s="1"/>
  <c r="D1140" i="1"/>
  <c r="C1140" i="1"/>
  <c r="D1139" i="1"/>
  <c r="C1139" i="1"/>
  <c r="D1138" i="1"/>
  <c r="C1138" i="1"/>
  <c r="H1137" i="1"/>
  <c r="D1137" i="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D1127" i="1"/>
  <c r="C1127" i="1"/>
  <c r="H1126" i="1"/>
  <c r="D1126" i="1"/>
  <c r="C1126" i="1"/>
  <c r="G1126" i="1" s="1"/>
  <c r="H1125" i="1"/>
  <c r="D1125" i="1"/>
  <c r="C1125" i="1"/>
  <c r="G1125" i="1" s="1"/>
  <c r="C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D1113" i="1"/>
  <c r="C1113" i="1"/>
  <c r="D1112"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D1097" i="1"/>
  <c r="C1097" i="1"/>
  <c r="D1096" i="1"/>
  <c r="H1095" i="1"/>
  <c r="D1095" i="1"/>
  <c r="C1095" i="1"/>
  <c r="G1095" i="1" s="1"/>
  <c r="H1094" i="1"/>
  <c r="D1094" i="1"/>
  <c r="C1094" i="1"/>
  <c r="G1094" i="1" s="1"/>
  <c r="D1093" i="1"/>
  <c r="C1093" i="1"/>
  <c r="D1092" i="1"/>
  <c r="C1092" i="1"/>
  <c r="H1091" i="1"/>
  <c r="D1091" i="1"/>
  <c r="C1091" i="1"/>
  <c r="G1091" i="1" s="1"/>
  <c r="H1090" i="1"/>
  <c r="D1090" i="1"/>
  <c r="C1090" i="1"/>
  <c r="G1090" i="1" s="1"/>
  <c r="D1089" i="1"/>
  <c r="C1089" i="1"/>
  <c r="D1088" i="1"/>
  <c r="C1088" i="1"/>
  <c r="H1087" i="1"/>
  <c r="D1087" i="1"/>
  <c r="C1087" i="1"/>
  <c r="G1087" i="1" s="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C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G1026" i="1" s="1"/>
  <c r="D1025" i="1"/>
  <c r="C1025" i="1"/>
  <c r="H1024" i="1"/>
  <c r="D1024" i="1"/>
  <c r="C1024" i="1"/>
  <c r="G1024" i="1" s="1"/>
  <c r="D1023" i="1"/>
  <c r="C1023" i="1"/>
  <c r="G1023" i="1" s="1"/>
  <c r="D1022" i="1"/>
  <c r="C1022" i="1"/>
  <c r="G1022" i="1" s="1"/>
  <c r="D1021" i="1"/>
  <c r="C1021" i="1"/>
  <c r="G1021" i="1" s="1"/>
  <c r="H1020" i="1"/>
  <c r="D1020" i="1"/>
  <c r="C1020" i="1"/>
  <c r="G1020" i="1" s="1"/>
  <c r="H1019" i="1"/>
  <c r="D1019" i="1"/>
  <c r="C1019" i="1"/>
  <c r="G1019" i="1" s="1"/>
  <c r="D1018" i="1"/>
  <c r="C1018" i="1"/>
  <c r="G1018" i="1" s="1"/>
  <c r="D1017" i="1"/>
  <c r="C1017" i="1"/>
  <c r="G1017" i="1" s="1"/>
  <c r="H1016" i="1"/>
  <c r="D1016" i="1"/>
  <c r="C1016" i="1"/>
  <c r="G1016" i="1" s="1"/>
  <c r="D1015" i="1"/>
  <c r="C1015" i="1"/>
  <c r="D1014" i="1"/>
  <c r="C1014" i="1"/>
  <c r="D1013" i="1"/>
  <c r="D1012" i="1"/>
  <c r="H1012" i="1" s="1"/>
  <c r="C1012" i="1"/>
  <c r="H1011" i="1"/>
  <c r="D1011" i="1"/>
  <c r="C1011" i="1"/>
  <c r="G1011" i="1" s="1"/>
  <c r="D1010" i="1"/>
  <c r="C1010" i="1"/>
  <c r="G1010" i="1" s="1"/>
  <c r="D1009" i="1"/>
  <c r="C1009" i="1"/>
  <c r="G1009" i="1" s="1"/>
  <c r="H1008" i="1"/>
  <c r="D1008" i="1"/>
  <c r="C1008" i="1"/>
  <c r="D1007" i="1"/>
  <c r="C1007" i="1"/>
  <c r="D1006" i="1"/>
  <c r="C1006" i="1"/>
  <c r="D1005" i="1"/>
  <c r="C1005" i="1"/>
  <c r="G1005" i="1" s="1"/>
  <c r="D1004" i="1"/>
  <c r="C1004" i="1"/>
  <c r="H1003" i="1"/>
  <c r="D1003" i="1"/>
  <c r="C1003" i="1"/>
  <c r="G1003" i="1" s="1"/>
  <c r="D1002" i="1"/>
  <c r="C1002" i="1"/>
  <c r="G1002" i="1" s="1"/>
  <c r="D1001" i="1"/>
  <c r="C1001" i="1"/>
  <c r="G1001" i="1" s="1"/>
  <c r="D1000" i="1"/>
  <c r="H1000" i="1" s="1"/>
  <c r="C1000" i="1"/>
  <c r="D999" i="1"/>
  <c r="C999" i="1"/>
  <c r="D998" i="1"/>
  <c r="C998" i="1"/>
  <c r="D996" i="1"/>
  <c r="C996" i="1"/>
  <c r="G996" i="1" s="1"/>
  <c r="H995" i="1"/>
  <c r="D995" i="1"/>
  <c r="C995" i="1"/>
  <c r="G995" i="1" s="1"/>
  <c r="D994" i="1"/>
  <c r="C994" i="1"/>
  <c r="G994" i="1" s="1"/>
  <c r="D993" i="1"/>
  <c r="C993" i="1"/>
  <c r="D992" i="1"/>
  <c r="C992" i="1"/>
  <c r="D991" i="1"/>
  <c r="D989" i="1"/>
  <c r="C989" i="1"/>
  <c r="G989" i="1" s="1"/>
  <c r="H988" i="1"/>
  <c r="D988" i="1"/>
  <c r="C988" i="1"/>
  <c r="G988" i="1" s="1"/>
  <c r="H987" i="1"/>
  <c r="D987" i="1"/>
  <c r="C987" i="1"/>
  <c r="G987" i="1" s="1"/>
  <c r="D986" i="1"/>
  <c r="C986" i="1"/>
  <c r="G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D771" i="1"/>
  <c r="G771" i="1" s="1"/>
  <c r="C771" i="1"/>
  <c r="D770" i="1"/>
  <c r="G770" i="1" s="1"/>
  <c r="C770" i="1"/>
  <c r="H770" i="1" s="1"/>
  <c r="G769" i="1"/>
  <c r="D769" i="1"/>
  <c r="C769" i="1"/>
  <c r="H769" i="1" s="1"/>
  <c r="G768" i="1"/>
  <c r="D768" i="1"/>
  <c r="C768" i="1"/>
  <c r="D767" i="1"/>
  <c r="G767" i="1" s="1"/>
  <c r="C767" i="1"/>
  <c r="D766" i="1"/>
  <c r="G766" i="1" s="1"/>
  <c r="C766" i="1"/>
  <c r="H766" i="1" s="1"/>
  <c r="G765" i="1"/>
  <c r="D765" i="1"/>
  <c r="C765" i="1"/>
  <c r="H765" i="1" s="1"/>
  <c r="G764" i="1"/>
  <c r="D764" i="1"/>
  <c r="C764" i="1"/>
  <c r="D763" i="1"/>
  <c r="G763" i="1" s="1"/>
  <c r="C763" i="1"/>
  <c r="D762" i="1"/>
  <c r="G762" i="1" s="1"/>
  <c r="C762" i="1"/>
  <c r="H762" i="1" s="1"/>
  <c r="G761" i="1"/>
  <c r="D761" i="1"/>
  <c r="C761" i="1"/>
  <c r="H761" i="1" s="1"/>
  <c r="G760" i="1"/>
  <c r="D760" i="1"/>
  <c r="C760" i="1"/>
  <c r="D759" i="1"/>
  <c r="G759" i="1" s="1"/>
  <c r="C759" i="1"/>
  <c r="D758" i="1"/>
  <c r="G758" i="1" s="1"/>
  <c r="C758" i="1"/>
  <c r="H758" i="1" s="1"/>
  <c r="G757" i="1"/>
  <c r="D757" i="1"/>
  <c r="C757" i="1"/>
  <c r="H757" i="1" s="1"/>
  <c r="G756" i="1"/>
  <c r="D756" i="1"/>
  <c r="C756" i="1"/>
  <c r="D755" i="1"/>
  <c r="G755" i="1" s="1"/>
  <c r="C755" i="1"/>
  <c r="D754" i="1"/>
  <c r="G754" i="1" s="1"/>
  <c r="C754" i="1"/>
  <c r="H754" i="1" s="1"/>
  <c r="G753" i="1"/>
  <c r="D753" i="1"/>
  <c r="C753" i="1"/>
  <c r="H753" i="1" s="1"/>
  <c r="G752" i="1"/>
  <c r="D752" i="1"/>
  <c r="C752" i="1"/>
  <c r="D751" i="1"/>
  <c r="G751" i="1" s="1"/>
  <c r="C751" i="1"/>
  <c r="D750" i="1"/>
  <c r="G750" i="1" s="1"/>
  <c r="C750" i="1"/>
  <c r="H750" i="1" s="1"/>
  <c r="G749" i="1"/>
  <c r="D749" i="1"/>
  <c r="C749" i="1"/>
  <c r="H749" i="1" s="1"/>
  <c r="G748" i="1"/>
  <c r="D748" i="1"/>
  <c r="C748" i="1"/>
  <c r="D747" i="1"/>
  <c r="G747" i="1" s="1"/>
  <c r="C747" i="1"/>
  <c r="D746" i="1"/>
  <c r="G746" i="1" s="1"/>
  <c r="C746" i="1"/>
  <c r="H746" i="1" s="1"/>
  <c r="G745" i="1"/>
  <c r="D745" i="1"/>
  <c r="C745" i="1"/>
  <c r="H745" i="1" s="1"/>
  <c r="G744" i="1"/>
  <c r="D744" i="1"/>
  <c r="C744" i="1"/>
  <c r="D743" i="1"/>
  <c r="G743" i="1" s="1"/>
  <c r="C743" i="1"/>
  <c r="D742" i="1"/>
  <c r="G742" i="1" s="1"/>
  <c r="C742" i="1"/>
  <c r="H742" i="1" s="1"/>
  <c r="G741" i="1"/>
  <c r="D741" i="1"/>
  <c r="C741" i="1"/>
  <c r="H741" i="1" s="1"/>
  <c r="G740" i="1"/>
  <c r="D740" i="1"/>
  <c r="C740" i="1"/>
  <c r="D739" i="1"/>
  <c r="G739" i="1" s="1"/>
  <c r="C739" i="1"/>
  <c r="D738" i="1"/>
  <c r="G738" i="1" s="1"/>
  <c r="C738" i="1"/>
  <c r="H738" i="1" s="1"/>
  <c r="G737" i="1"/>
  <c r="D737" i="1"/>
  <c r="C737" i="1"/>
  <c r="H737" i="1" s="1"/>
  <c r="G736" i="1"/>
  <c r="D736" i="1"/>
  <c r="C736" i="1"/>
  <c r="D735" i="1"/>
  <c r="G735" i="1" s="1"/>
  <c r="C735" i="1"/>
  <c r="D734" i="1"/>
  <c r="G734" i="1" s="1"/>
  <c r="C734" i="1"/>
  <c r="H734" i="1" s="1"/>
  <c r="G733" i="1"/>
  <c r="D733" i="1"/>
  <c r="C733" i="1"/>
  <c r="H733" i="1" s="1"/>
  <c r="G732" i="1"/>
  <c r="D732" i="1"/>
  <c r="C732" i="1"/>
  <c r="D731" i="1"/>
  <c r="G731" i="1" s="1"/>
  <c r="C731" i="1"/>
  <c r="D730" i="1"/>
  <c r="G730" i="1" s="1"/>
  <c r="C730" i="1"/>
  <c r="H730" i="1" s="1"/>
  <c r="G729" i="1"/>
  <c r="D729" i="1"/>
  <c r="C729" i="1"/>
  <c r="H729" i="1" s="1"/>
  <c r="G728" i="1"/>
  <c r="D728" i="1"/>
  <c r="C728" i="1"/>
  <c r="D727" i="1"/>
  <c r="G727" i="1" s="1"/>
  <c r="C727" i="1"/>
  <c r="D726" i="1"/>
  <c r="G726" i="1" s="1"/>
  <c r="C726" i="1"/>
  <c r="H726" i="1" s="1"/>
  <c r="G725" i="1"/>
  <c r="D725" i="1"/>
  <c r="C725" i="1"/>
  <c r="H725" i="1" s="1"/>
  <c r="G724" i="1"/>
  <c r="D724" i="1"/>
  <c r="C724" i="1"/>
  <c r="D723" i="1"/>
  <c r="G723" i="1" s="1"/>
  <c r="C723" i="1"/>
  <c r="D722" i="1"/>
  <c r="G722" i="1" s="1"/>
  <c r="C722" i="1"/>
  <c r="H722" i="1" s="1"/>
  <c r="G721" i="1"/>
  <c r="D721" i="1"/>
  <c r="C721" i="1"/>
  <c r="H721" i="1" s="1"/>
  <c r="G720" i="1"/>
  <c r="D720" i="1"/>
  <c r="C720" i="1"/>
  <c r="D719" i="1"/>
  <c r="G719" i="1" s="1"/>
  <c r="C719" i="1"/>
  <c r="D718" i="1"/>
  <c r="G718" i="1" s="1"/>
  <c r="C718" i="1"/>
  <c r="H718" i="1" s="1"/>
  <c r="G717" i="1"/>
  <c r="D717" i="1"/>
  <c r="C717" i="1"/>
  <c r="H717" i="1" s="1"/>
  <c r="G716" i="1"/>
  <c r="D716" i="1"/>
  <c r="C716" i="1"/>
  <c r="D715" i="1"/>
  <c r="G715" i="1" s="1"/>
  <c r="C715" i="1"/>
  <c r="D714" i="1"/>
  <c r="G714" i="1" s="1"/>
  <c r="C714" i="1"/>
  <c r="H714" i="1" s="1"/>
  <c r="D713" i="1"/>
  <c r="C713" i="1"/>
  <c r="H713" i="1" s="1"/>
  <c r="G712" i="1"/>
  <c r="D712" i="1"/>
  <c r="C712" i="1"/>
  <c r="D711" i="1"/>
  <c r="G711" i="1" s="1"/>
  <c r="C711" i="1"/>
  <c r="D710" i="1"/>
  <c r="C710" i="1"/>
  <c r="D709" i="1"/>
  <c r="C709" i="1"/>
  <c r="H709" i="1" s="1"/>
  <c r="G708" i="1"/>
  <c r="D708" i="1"/>
  <c r="C708" i="1"/>
  <c r="D707" i="1"/>
  <c r="G707" i="1" s="1"/>
  <c r="C707" i="1"/>
  <c r="D706" i="1"/>
  <c r="G706" i="1" s="1"/>
  <c r="C706" i="1"/>
  <c r="H706" i="1" s="1"/>
  <c r="D705" i="1"/>
  <c r="G705" i="1" s="1"/>
  <c r="C705" i="1"/>
  <c r="G704" i="1"/>
  <c r="D704" i="1"/>
  <c r="C704" i="1"/>
  <c r="D703" i="1"/>
  <c r="G703" i="1" s="1"/>
  <c r="C703" i="1"/>
  <c r="D702" i="1"/>
  <c r="G702" i="1" s="1"/>
  <c r="C702" i="1"/>
  <c r="H702" i="1" s="1"/>
  <c r="G701" i="1"/>
  <c r="D701" i="1"/>
  <c r="C701" i="1"/>
  <c r="H701" i="1" s="1"/>
  <c r="G700" i="1"/>
  <c r="D700" i="1"/>
  <c r="C700" i="1"/>
  <c r="D699" i="1"/>
  <c r="G699" i="1" s="1"/>
  <c r="C699" i="1"/>
  <c r="D698" i="1"/>
  <c r="G698" i="1" s="1"/>
  <c r="C698" i="1"/>
  <c r="H698" i="1" s="1"/>
  <c r="G697" i="1"/>
  <c r="D697" i="1"/>
  <c r="C697" i="1"/>
  <c r="H697" i="1" s="1"/>
  <c r="G696" i="1"/>
  <c r="D696" i="1"/>
  <c r="C696" i="1"/>
  <c r="D695" i="1"/>
  <c r="G695" i="1" s="1"/>
  <c r="C695" i="1"/>
  <c r="D694" i="1"/>
  <c r="G694" i="1" s="1"/>
  <c r="C694" i="1"/>
  <c r="H694" i="1" s="1"/>
  <c r="G693" i="1"/>
  <c r="D693" i="1"/>
  <c r="C693" i="1"/>
  <c r="H693" i="1" s="1"/>
  <c r="G692" i="1"/>
  <c r="D692" i="1"/>
  <c r="C692" i="1"/>
  <c r="D691" i="1"/>
  <c r="G691" i="1" s="1"/>
  <c r="C691" i="1"/>
  <c r="D690" i="1"/>
  <c r="G690" i="1" s="1"/>
  <c r="C690" i="1"/>
  <c r="H690" i="1" s="1"/>
  <c r="G689" i="1"/>
  <c r="D689" i="1"/>
  <c r="C689" i="1"/>
  <c r="H689" i="1" s="1"/>
  <c r="G688" i="1"/>
  <c r="D688" i="1"/>
  <c r="C688" i="1"/>
  <c r="D687" i="1"/>
  <c r="C687" i="1"/>
  <c r="D686" i="1"/>
  <c r="G686" i="1" s="1"/>
  <c r="C686" i="1"/>
  <c r="H686" i="1" s="1"/>
  <c r="G685" i="1"/>
  <c r="D685" i="1"/>
  <c r="C685" i="1"/>
  <c r="H685" i="1" s="1"/>
  <c r="G684" i="1"/>
  <c r="D684" i="1"/>
  <c r="C684" i="1"/>
  <c r="D683" i="1"/>
  <c r="G683" i="1" s="1"/>
  <c r="C683" i="1"/>
  <c r="D682" i="1"/>
  <c r="G682" i="1" s="1"/>
  <c r="C682" i="1"/>
  <c r="H682" i="1" s="1"/>
  <c r="G681" i="1"/>
  <c r="D681" i="1"/>
  <c r="C681" i="1"/>
  <c r="H681" i="1" s="1"/>
  <c r="G680" i="1"/>
  <c r="D680" i="1"/>
  <c r="C680" i="1"/>
  <c r="D679" i="1"/>
  <c r="H679" i="1" s="1"/>
  <c r="C679" i="1"/>
  <c r="D678" i="1"/>
  <c r="H678" i="1" s="1"/>
  <c r="C678" i="1"/>
  <c r="G677" i="1"/>
  <c r="D677" i="1"/>
  <c r="H677" i="1" s="1"/>
  <c r="C677" i="1"/>
  <c r="G676" i="1"/>
  <c r="D676" i="1"/>
  <c r="H676" i="1" s="1"/>
  <c r="C676" i="1"/>
  <c r="D675" i="1"/>
  <c r="H675" i="1" s="1"/>
  <c r="C675" i="1"/>
  <c r="D674" i="1"/>
  <c r="H674" i="1" s="1"/>
  <c r="C674" i="1"/>
  <c r="G673" i="1"/>
  <c r="D673" i="1"/>
  <c r="H673" i="1" s="1"/>
  <c r="C673" i="1"/>
  <c r="G672" i="1"/>
  <c r="D672" i="1"/>
  <c r="H672" i="1" s="1"/>
  <c r="C672" i="1"/>
  <c r="D671" i="1"/>
  <c r="H671" i="1" s="1"/>
  <c r="C671" i="1"/>
  <c r="D670" i="1"/>
  <c r="H670" i="1" s="1"/>
  <c r="C670" i="1"/>
  <c r="G669" i="1"/>
  <c r="D669" i="1"/>
  <c r="H669" i="1" s="1"/>
  <c r="C669" i="1"/>
  <c r="D668" i="1"/>
  <c r="H668" i="1" s="1"/>
  <c r="C668" i="1"/>
  <c r="D667" i="1"/>
  <c r="H667" i="1" s="1"/>
  <c r="C667" i="1"/>
  <c r="D666" i="1"/>
  <c r="H666" i="1" s="1"/>
  <c r="C666" i="1"/>
  <c r="G665" i="1"/>
  <c r="D665" i="1"/>
  <c r="H665" i="1" s="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C646" i="1"/>
  <c r="G646" i="1" s="1"/>
  <c r="D645" i="1"/>
  <c r="C645" i="1"/>
  <c r="D644" i="1"/>
  <c r="H644" i="1" s="1"/>
  <c r="C644" i="1"/>
  <c r="G644" i="1" s="1"/>
  <c r="H643" i="1"/>
  <c r="D643" i="1"/>
  <c r="C643" i="1"/>
  <c r="D642" i="1"/>
  <c r="C642" i="1"/>
  <c r="D641" i="1"/>
  <c r="H641" i="1" s="1"/>
  <c r="C641" i="1"/>
  <c r="G641" i="1" s="1"/>
  <c r="D638" i="1"/>
  <c r="D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2" i="1"/>
  <c r="G412" i="1"/>
  <c r="D412"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D365" i="1"/>
  <c r="C365" i="1"/>
  <c r="H365"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D317" i="1"/>
  <c r="H317" i="1" s="1"/>
  <c r="C317" i="1"/>
  <c r="H316" i="1"/>
  <c r="G316" i="1"/>
  <c r="D316" i="1"/>
  <c r="C316" i="1"/>
  <c r="D315" i="1"/>
  <c r="H315" i="1" s="1"/>
  <c r="C315" i="1"/>
  <c r="H314" i="1"/>
  <c r="G314" i="1"/>
  <c r="D314" i="1"/>
  <c r="C314" i="1"/>
  <c r="H313" i="1"/>
  <c r="G313" i="1"/>
  <c r="D313" i="1"/>
  <c r="C313" i="1"/>
  <c r="D312" i="1"/>
  <c r="H312" i="1" s="1"/>
  <c r="C312" i="1"/>
  <c r="H311" i="1"/>
  <c r="G311" i="1"/>
  <c r="D311" i="1"/>
  <c r="C311" i="1"/>
  <c r="H310" i="1"/>
  <c r="G310" i="1"/>
  <c r="D310" i="1"/>
  <c r="C310" i="1"/>
  <c r="H309" i="1"/>
  <c r="G309" i="1"/>
  <c r="D309" i="1"/>
  <c r="C309" i="1"/>
  <c r="D308" i="1"/>
  <c r="H308" i="1" s="1"/>
  <c r="C308" i="1"/>
  <c r="G308" i="1" s="1"/>
  <c r="D307" i="1"/>
  <c r="H307" i="1" s="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D290" i="1"/>
  <c r="C290" i="1"/>
  <c r="H290" i="1" s="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D190" i="1"/>
  <c r="C190" i="1"/>
  <c r="H190" i="1" s="1"/>
  <c r="D189" i="1"/>
  <c r="C189" i="1"/>
  <c r="H189" i="1" s="1"/>
  <c r="D188" i="1"/>
  <c r="C188" i="1"/>
  <c r="H188" i="1" s="1"/>
  <c r="D187" i="1"/>
  <c r="C187" i="1"/>
  <c r="H187" i="1" s="1"/>
  <c r="D186" i="1"/>
  <c r="C186" i="1"/>
  <c r="H186" i="1" s="1"/>
  <c r="H185" i="1"/>
  <c r="G185" i="1"/>
  <c r="D185" i="1"/>
  <c r="C185" i="1"/>
  <c r="D183" i="1"/>
  <c r="H183" i="1" s="1"/>
  <c r="C183" i="1"/>
  <c r="D182" i="1"/>
  <c r="C182" i="1"/>
  <c r="H182" i="1" s="1"/>
  <c r="D181" i="1"/>
  <c r="C181" i="1"/>
  <c r="D180" i="1"/>
  <c r="H180" i="1" s="1"/>
  <c r="C180" i="1"/>
  <c r="D179" i="1"/>
  <c r="C179" i="1"/>
  <c r="H179" i="1" s="1"/>
  <c r="H178" i="1"/>
  <c r="G178" i="1"/>
  <c r="D178" i="1"/>
  <c r="C178" i="1"/>
  <c r="D177" i="1"/>
  <c r="C177" i="1"/>
  <c r="D176" i="1"/>
  <c r="C176" i="1"/>
  <c r="H176" i="1" s="1"/>
  <c r="D175" i="1"/>
  <c r="C175" i="1"/>
  <c r="D174" i="1"/>
  <c r="C174" i="1"/>
  <c r="H174" i="1" s="1"/>
  <c r="D173" i="1"/>
  <c r="D172" i="1"/>
  <c r="C172" i="1"/>
  <c r="H171" i="1"/>
  <c r="G171" i="1"/>
  <c r="D171" i="1"/>
  <c r="C171" i="1"/>
  <c r="D170" i="1"/>
  <c r="C170" i="1"/>
  <c r="H170" i="1" s="1"/>
  <c r="H169" i="1"/>
  <c r="D169" i="1"/>
  <c r="C169" i="1"/>
  <c r="D168" i="1"/>
  <c r="C168" i="1"/>
  <c r="D167" i="1"/>
  <c r="H167" i="1" s="1"/>
  <c r="C167" i="1"/>
  <c r="D166" i="1"/>
  <c r="C166" i="1"/>
  <c r="H166" i="1" s="1"/>
  <c r="C165" i="1"/>
  <c r="D164" i="1"/>
  <c r="C164" i="1"/>
  <c r="D163" i="1"/>
  <c r="C163" i="1"/>
  <c r="D162" i="1"/>
  <c r="G162" i="1" s="1"/>
  <c r="C162" i="1"/>
  <c r="H162" i="1" s="1"/>
  <c r="H161" i="1"/>
  <c r="D161" i="1"/>
  <c r="G161" i="1" s="1"/>
  <c r="C161" i="1"/>
  <c r="D160" i="1"/>
  <c r="H158" i="1"/>
  <c r="G158" i="1"/>
  <c r="D158" i="1"/>
  <c r="C158" i="1"/>
  <c r="D157" i="1"/>
  <c r="H157" i="1" s="1"/>
  <c r="C157" i="1"/>
  <c r="H156" i="1"/>
  <c r="G156" i="1"/>
  <c r="D156" i="1"/>
  <c r="C156" i="1"/>
  <c r="D155" i="1"/>
  <c r="H155" i="1" s="1"/>
  <c r="C155" i="1"/>
  <c r="H154" i="1"/>
  <c r="D154" i="1"/>
  <c r="C154" i="1"/>
  <c r="G154" i="1" s="1"/>
  <c r="H153" i="1"/>
  <c r="G153" i="1"/>
  <c r="D153" i="1"/>
  <c r="C153" i="1"/>
  <c r="H152" i="1"/>
  <c r="G152" i="1"/>
  <c r="D152" i="1"/>
  <c r="C152" i="1"/>
  <c r="H151" i="1"/>
  <c r="G151" i="1"/>
  <c r="D151" i="1"/>
  <c r="C151" i="1"/>
  <c r="H150" i="1"/>
  <c r="D150" i="1"/>
  <c r="C150" i="1"/>
  <c r="H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G131" i="1"/>
  <c r="D131" i="1"/>
  <c r="C131" i="1"/>
  <c r="H131" i="1" s="1"/>
  <c r="D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G122" i="1"/>
  <c r="D122" i="1"/>
  <c r="C122" i="1"/>
  <c r="H122"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G79"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D67" i="1"/>
  <c r="C67" i="1"/>
  <c r="D66" i="1"/>
  <c r="G66" i="1" s="1"/>
  <c r="C66" i="1"/>
  <c r="H66" i="1" s="1"/>
  <c r="H65" i="1"/>
  <c r="D65" i="1"/>
  <c r="G65" i="1" s="1"/>
  <c r="C65" i="1"/>
  <c r="G64"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H1223" i="1"/>
  <c r="F418" i="4"/>
  <c r="G289" i="1"/>
  <c r="G1278" i="1"/>
  <c r="G1274" i="1"/>
  <c r="G1264" i="1"/>
  <c r="G1244" i="1"/>
  <c r="G1242" i="1"/>
  <c r="G1240" i="1"/>
  <c r="G1236" i="1"/>
  <c r="G1232" i="1"/>
  <c r="G1227" i="1"/>
  <c r="G1223" i="1"/>
  <c r="E245" i="5"/>
  <c r="D1222" i="1" s="1"/>
  <c r="G1218" i="1"/>
  <c r="D1216" i="1"/>
  <c r="G1216" i="1" s="1"/>
  <c r="F239" i="5"/>
  <c r="G1160" i="1"/>
  <c r="G1155" i="1"/>
  <c r="F164" i="5"/>
  <c r="G1142" i="1"/>
  <c r="E288" i="9"/>
  <c r="B288" i="9" s="1"/>
  <c r="E285" i="9"/>
  <c r="B285" i="9" s="1"/>
  <c r="G1138" i="1"/>
  <c r="H1064" i="1"/>
  <c r="H1056" i="1"/>
  <c r="F78" i="5"/>
  <c r="G1025" i="1"/>
  <c r="G1015" i="1"/>
  <c r="F35" i="5"/>
  <c r="G1014" i="1"/>
  <c r="G1012" i="1"/>
  <c r="G1008" i="1"/>
  <c r="F29" i="5"/>
  <c r="G1007" i="1"/>
  <c r="G1006" i="1"/>
  <c r="G1004" i="1"/>
  <c r="G1000" i="1"/>
  <c r="G999" i="1"/>
  <c r="E12" i="5"/>
  <c r="D990" i="1" s="1"/>
  <c r="G998" i="1"/>
  <c r="F19" i="5"/>
  <c r="G993" i="1"/>
  <c r="G992" i="1"/>
  <c r="H1278" i="1"/>
  <c r="H1262" i="1"/>
  <c r="H1247" i="1"/>
  <c r="D258" i="5"/>
  <c r="H1156" i="1"/>
  <c r="H1155" i="1"/>
  <c r="H1142" i="1"/>
  <c r="H1138" i="1"/>
  <c r="D134" i="5"/>
  <c r="G1056" i="1"/>
  <c r="G1064" i="1"/>
  <c r="H1023" i="1"/>
  <c r="C1013" i="1"/>
  <c r="G1013" i="1" s="1"/>
  <c r="H1015" i="1"/>
  <c r="H1007" i="1"/>
  <c r="H1004" i="1"/>
  <c r="H999" i="1"/>
  <c r="C997" i="1"/>
  <c r="G997" i="1" s="1"/>
  <c r="H996" i="1"/>
  <c r="C991" i="1"/>
  <c r="H992" i="1"/>
  <c r="G1576" i="1"/>
  <c r="G1486" i="1"/>
  <c r="G1503" i="1"/>
  <c r="D24" i="8"/>
  <c r="C1499" i="1" s="1"/>
  <c r="G1502" i="1"/>
  <c r="C1453" i="1"/>
  <c r="D5" i="7"/>
  <c r="C1436" i="1" s="1"/>
  <c r="H30" i="3"/>
  <c r="C1454" i="1"/>
  <c r="G1454" i="1" s="1"/>
  <c r="J1456" i="1"/>
  <c r="G1450" i="1"/>
  <c r="H1450" i="1"/>
  <c r="E6" i="7"/>
  <c r="I27" i="3"/>
  <c r="E42" i="9"/>
  <c r="B42" i="9" s="1"/>
  <c r="F218" i="9"/>
  <c r="H710" i="1"/>
  <c r="H705" i="1"/>
  <c r="F216" i="9"/>
  <c r="E33" i="9"/>
  <c r="B33" i="9" s="1"/>
  <c r="E30" i="9"/>
  <c r="B30" i="9" s="1"/>
  <c r="G668" i="1"/>
  <c r="E284" i="9"/>
  <c r="B284" i="9" s="1"/>
  <c r="G643" i="1"/>
  <c r="G642" i="1"/>
  <c r="G645" i="1"/>
  <c r="H364" i="1"/>
  <c r="E350" i="4"/>
  <c r="D345" i="1" s="1"/>
  <c r="D364" i="1"/>
  <c r="F369" i="4"/>
  <c r="G317" i="1"/>
  <c r="G312" i="1"/>
  <c r="G315" i="1"/>
  <c r="G207" i="1"/>
  <c r="G183" i="1"/>
  <c r="H181" i="1"/>
  <c r="G180" i="1"/>
  <c r="H177" i="1"/>
  <c r="H175" i="1"/>
  <c r="H172" i="1"/>
  <c r="G169" i="1"/>
  <c r="H168" i="1"/>
  <c r="G167" i="1"/>
  <c r="H165" i="1"/>
  <c r="H164" i="1"/>
  <c r="H163" i="1"/>
  <c r="F164" i="4"/>
  <c r="E163" i="4"/>
  <c r="D159" i="1" s="1"/>
  <c r="G155" i="1"/>
  <c r="G157" i="1"/>
  <c r="E39" i="9"/>
  <c r="B39" i="9" s="1"/>
  <c r="F217" i="9"/>
  <c r="B217" i="9" s="1"/>
  <c r="G150" i="1"/>
  <c r="G149" i="1"/>
  <c r="H132" i="1"/>
  <c r="D121" i="1"/>
  <c r="G121" i="1" s="1"/>
  <c r="D120" i="1"/>
  <c r="E6" i="4"/>
  <c r="D2" i="1" s="1"/>
  <c r="E37" i="9"/>
  <c r="B37" i="9" s="1"/>
  <c r="H108" i="1"/>
  <c r="F74" i="4"/>
  <c r="E29" i="9"/>
  <c r="B29" i="9" s="1"/>
  <c r="G713" i="1"/>
  <c r="E40" i="9"/>
  <c r="B40" i="9" s="1"/>
  <c r="G710" i="1"/>
  <c r="G709" i="1"/>
  <c r="G687" i="1"/>
  <c r="E274" i="9"/>
  <c r="B274" i="9" s="1"/>
  <c r="H642" i="1"/>
  <c r="H645" i="1"/>
  <c r="G378" i="1"/>
  <c r="G379" i="1"/>
  <c r="G367" i="1"/>
  <c r="G364" i="1"/>
  <c r="G365" i="1"/>
  <c r="G291" i="1"/>
  <c r="C413" i="1"/>
  <c r="G290" i="1"/>
  <c r="G411" i="1"/>
  <c r="H411" i="1"/>
  <c r="E273" i="9"/>
  <c r="B273" i="9" s="1"/>
  <c r="C206" i="1"/>
  <c r="G191" i="1"/>
  <c r="G190" i="1"/>
  <c r="G189" i="1"/>
  <c r="C184" i="1"/>
  <c r="H184" i="1" s="1"/>
  <c r="G188" i="1"/>
  <c r="G187" i="1"/>
  <c r="G186" i="1"/>
  <c r="G182" i="1"/>
  <c r="E44" i="9"/>
  <c r="B44" i="9" s="1"/>
  <c r="B220" i="9"/>
  <c r="G181" i="1"/>
  <c r="B218" i="9"/>
  <c r="G179" i="1"/>
  <c r="G177" i="1"/>
  <c r="C173" i="1"/>
  <c r="H173" i="1" s="1"/>
  <c r="G176" i="1"/>
  <c r="G175" i="1"/>
  <c r="G174" i="1"/>
  <c r="G172" i="1"/>
  <c r="G170" i="1"/>
  <c r="G168" i="1"/>
  <c r="G165" i="1"/>
  <c r="G166" i="1"/>
  <c r="G164" i="1"/>
  <c r="G163" i="1"/>
  <c r="C160" i="1"/>
  <c r="G132" i="1"/>
  <c r="C130" i="1"/>
  <c r="D133" i="4"/>
  <c r="H121" i="1"/>
  <c r="F106" i="4"/>
  <c r="C102" i="1"/>
  <c r="G108" i="1"/>
  <c r="G113" i="1"/>
  <c r="F112" i="4"/>
  <c r="G81" i="1"/>
  <c r="C70" i="1"/>
  <c r="G667" i="1"/>
  <c r="G671" i="1"/>
  <c r="G675" i="1"/>
  <c r="G679" i="1"/>
  <c r="G666" i="1"/>
  <c r="G670" i="1"/>
  <c r="G674" i="1"/>
  <c r="G678" i="1"/>
  <c r="H680" i="1"/>
  <c r="H684" i="1"/>
  <c r="H688" i="1"/>
  <c r="H692" i="1"/>
  <c r="H696" i="1"/>
  <c r="H700" i="1"/>
  <c r="H704" i="1"/>
  <c r="H708" i="1"/>
  <c r="H712" i="1"/>
  <c r="H716" i="1"/>
  <c r="H720" i="1"/>
  <c r="H724" i="1"/>
  <c r="H728" i="1"/>
  <c r="H732" i="1"/>
  <c r="H736" i="1"/>
  <c r="H740" i="1"/>
  <c r="H744" i="1"/>
  <c r="H748" i="1"/>
  <c r="H752" i="1"/>
  <c r="H756" i="1"/>
  <c r="H760" i="1"/>
  <c r="H764" i="1"/>
  <c r="H768" i="1"/>
  <c r="H772" i="1"/>
  <c r="H683" i="1"/>
  <c r="H687" i="1"/>
  <c r="H691" i="1"/>
  <c r="H695" i="1"/>
  <c r="H699" i="1"/>
  <c r="H703" i="1"/>
  <c r="H707" i="1"/>
  <c r="H711" i="1"/>
  <c r="H715" i="1"/>
  <c r="H719" i="1"/>
  <c r="H723" i="1"/>
  <c r="H727" i="1"/>
  <c r="H731" i="1"/>
  <c r="H735" i="1"/>
  <c r="H739" i="1"/>
  <c r="H743" i="1"/>
  <c r="H747" i="1"/>
  <c r="H751" i="1"/>
  <c r="H755" i="1"/>
  <c r="H759" i="1"/>
  <c r="H763" i="1"/>
  <c r="H767" i="1"/>
  <c r="H771" i="1"/>
  <c r="H986" i="1"/>
  <c r="H994" i="1"/>
  <c r="H998" i="1"/>
  <c r="H1002" i="1"/>
  <c r="H1006" i="1"/>
  <c r="H1010" i="1"/>
  <c r="H1014" i="1"/>
  <c r="H1018" i="1"/>
  <c r="H1022" i="1"/>
  <c r="H1026" i="1"/>
  <c r="G1128" i="1"/>
  <c r="H1128" i="1"/>
  <c r="G1131" i="1"/>
  <c r="H1131" i="1"/>
  <c r="G1136" i="1"/>
  <c r="H1136" i="1"/>
  <c r="G1139" i="1"/>
  <c r="H1139" i="1"/>
  <c r="G1144" i="1"/>
  <c r="H1144" i="1"/>
  <c r="G1147" i="1"/>
  <c r="H1147" i="1"/>
  <c r="G1158" i="1"/>
  <c r="H1158" i="1"/>
  <c r="G1161" i="1"/>
  <c r="H1161" i="1"/>
  <c r="G1166" i="1"/>
  <c r="H1166" i="1"/>
  <c r="G1186" i="1"/>
  <c r="H1186" i="1"/>
  <c r="G1189" i="1"/>
  <c r="H1189" i="1"/>
  <c r="G1194" i="1"/>
  <c r="H1194" i="1"/>
  <c r="G1197" i="1"/>
  <c r="H1197" i="1"/>
  <c r="G1202" i="1"/>
  <c r="H1202" i="1"/>
  <c r="G1205" i="1"/>
  <c r="H1205" i="1"/>
  <c r="G1210" i="1"/>
  <c r="H1210" i="1"/>
  <c r="G1213" i="1"/>
  <c r="H1213" i="1"/>
  <c r="G1217" i="1"/>
  <c r="H1217" i="1"/>
  <c r="G1220" i="1"/>
  <c r="H1220" i="1"/>
  <c r="G1229" i="1"/>
  <c r="H1229" i="1"/>
  <c r="G1237" i="1"/>
  <c r="H1237" i="1"/>
  <c r="G1245" i="1"/>
  <c r="H1245" i="1"/>
  <c r="H989" i="1"/>
  <c r="H993" i="1"/>
  <c r="H1001" i="1"/>
  <c r="H1005" i="1"/>
  <c r="H1009" i="1"/>
  <c r="H1017" i="1"/>
  <c r="H1021" i="1"/>
  <c r="H1025" i="1"/>
  <c r="H1027" i="1"/>
  <c r="G1027" i="1"/>
  <c r="H1029" i="1"/>
  <c r="G1029" i="1"/>
  <c r="H1031" i="1"/>
  <c r="G1031" i="1"/>
  <c r="H1033" i="1"/>
  <c r="G1033" i="1"/>
  <c r="H1035" i="1"/>
  <c r="G1035" i="1"/>
  <c r="H1037" i="1"/>
  <c r="G1037" i="1"/>
  <c r="H1039" i="1"/>
  <c r="G1039" i="1"/>
  <c r="H1041" i="1"/>
  <c r="G1041" i="1"/>
  <c r="H1043" i="1"/>
  <c r="G1043" i="1"/>
  <c r="H1045" i="1"/>
  <c r="G1045" i="1"/>
  <c r="G1088" i="1"/>
  <c r="H1088" i="1"/>
  <c r="G1093" i="1"/>
  <c r="H1093" i="1"/>
  <c r="G1101" i="1"/>
  <c r="H1101" i="1"/>
  <c r="G1104" i="1"/>
  <c r="H1104" i="1"/>
  <c r="G1109" i="1"/>
  <c r="H1109" i="1"/>
  <c r="G1117" i="1"/>
  <c r="H1117" i="1"/>
  <c r="G1120" i="1"/>
  <c r="H1120" i="1"/>
  <c r="G1170" i="1"/>
  <c r="H1170" i="1"/>
  <c r="G1173" i="1"/>
  <c r="H1173" i="1"/>
  <c r="G1178" i="1"/>
  <c r="H1178" i="1"/>
  <c r="G1181" i="1"/>
  <c r="H1181" i="1"/>
  <c r="G1127" i="1"/>
  <c r="H1127" i="1"/>
  <c r="G1132" i="1"/>
  <c r="H1132" i="1"/>
  <c r="G1135" i="1"/>
  <c r="H1135" i="1"/>
  <c r="G1140" i="1"/>
  <c r="H1140" i="1"/>
  <c r="G1143" i="1"/>
  <c r="H1143" i="1"/>
  <c r="G1148" i="1"/>
  <c r="H1148" i="1"/>
  <c r="G1151" i="1"/>
  <c r="H1151" i="1"/>
  <c r="G1157" i="1"/>
  <c r="H1157" i="1"/>
  <c r="G1162" i="1"/>
  <c r="H1162" i="1"/>
  <c r="G1165" i="1"/>
  <c r="H1165" i="1"/>
  <c r="G1185" i="1"/>
  <c r="H1185" i="1"/>
  <c r="G1190" i="1"/>
  <c r="H1190" i="1"/>
  <c r="G1193" i="1"/>
  <c r="H1193" i="1"/>
  <c r="G1198" i="1"/>
  <c r="H1198" i="1"/>
  <c r="G1201" i="1"/>
  <c r="H1201" i="1"/>
  <c r="G1206" i="1"/>
  <c r="H1206" i="1"/>
  <c r="G1209" i="1"/>
  <c r="H1209" i="1"/>
  <c r="G1221" i="1"/>
  <c r="H1221" i="1"/>
  <c r="G1225" i="1"/>
  <c r="H1225" i="1"/>
  <c r="G1233" i="1"/>
  <c r="H1233" i="1"/>
  <c r="G1241" i="1"/>
  <c r="H1241" i="1"/>
  <c r="H1028" i="1"/>
  <c r="G1028" i="1"/>
  <c r="H1030" i="1"/>
  <c r="G1030" i="1"/>
  <c r="H1032" i="1"/>
  <c r="G1032" i="1"/>
  <c r="H1034" i="1"/>
  <c r="G1034" i="1"/>
  <c r="H1036" i="1"/>
  <c r="G1036" i="1"/>
  <c r="H1038" i="1"/>
  <c r="G1038" i="1"/>
  <c r="H1040" i="1"/>
  <c r="G1040" i="1"/>
  <c r="H1042" i="1"/>
  <c r="G1042" i="1"/>
  <c r="H1044" i="1"/>
  <c r="G1044" i="1"/>
  <c r="G1089" i="1"/>
  <c r="H1089" i="1"/>
  <c r="G1092" i="1"/>
  <c r="H1092" i="1"/>
  <c r="G1097" i="1"/>
  <c r="H1097" i="1"/>
  <c r="G1100" i="1"/>
  <c r="H1100" i="1"/>
  <c r="G1105" i="1"/>
  <c r="H1105" i="1"/>
  <c r="G1108" i="1"/>
  <c r="H1108" i="1"/>
  <c r="G1113" i="1"/>
  <c r="H1113" i="1"/>
  <c r="G1116" i="1"/>
  <c r="H1116" i="1"/>
  <c r="G1121" i="1"/>
  <c r="H1121" i="1"/>
  <c r="G1169" i="1"/>
  <c r="H1169" i="1"/>
  <c r="G1174" i="1"/>
  <c r="H1174" i="1"/>
  <c r="G1177" i="1"/>
  <c r="H1177" i="1"/>
  <c r="G1182" i="1"/>
  <c r="H1182" i="1"/>
  <c r="H1249" i="1"/>
  <c r="H1253" i="1"/>
  <c r="H1257" i="1"/>
  <c r="H1261" i="1"/>
  <c r="H1265" i="1"/>
  <c r="H1269" i="1"/>
  <c r="H1273" i="1"/>
  <c r="H1277" i="1"/>
  <c r="H1281" i="1"/>
  <c r="H1285" i="1"/>
  <c r="H1289" i="1"/>
  <c r="H1293" i="1"/>
  <c r="H1297" i="1"/>
  <c r="G1299" i="1"/>
  <c r="H1301" i="1"/>
  <c r="H1305" i="1"/>
  <c r="H1309" i="1"/>
  <c r="H1313" i="1"/>
  <c r="H1317" i="1"/>
  <c r="H1321" i="1"/>
  <c r="H1325" i="1"/>
  <c r="H1332" i="1"/>
  <c r="H1336" i="1"/>
  <c r="H1340" i="1"/>
  <c r="H1344" i="1"/>
  <c r="H1348" i="1"/>
  <c r="H1352" i="1"/>
  <c r="H1356" i="1"/>
  <c r="H1360" i="1"/>
  <c r="H1364" i="1"/>
  <c r="H1368" i="1"/>
  <c r="H1372" i="1"/>
  <c r="H1376" i="1"/>
  <c r="H1380" i="1"/>
  <c r="G1438" i="1"/>
  <c r="H1438" i="1"/>
  <c r="H1440" i="1"/>
  <c r="H1442" i="1"/>
  <c r="H1444" i="1"/>
  <c r="H1447" i="1"/>
  <c r="G1447" i="1"/>
  <c r="I1447" i="1" s="1"/>
  <c r="J1447" i="1"/>
  <c r="H1451" i="1"/>
  <c r="G1451" i="1"/>
  <c r="J1451" i="1"/>
  <c r="H1457" i="1"/>
  <c r="G1457" i="1"/>
  <c r="I1457" i="1" s="1"/>
  <c r="J1457" i="1"/>
  <c r="H1461" i="1"/>
  <c r="G1461" i="1"/>
  <c r="I1463" i="1"/>
  <c r="I1465" i="1"/>
  <c r="I1467" i="1"/>
  <c r="H1472" i="1"/>
  <c r="G1472" i="1"/>
  <c r="I1472" i="1" s="1"/>
  <c r="H1482" i="1"/>
  <c r="G1482" i="1"/>
  <c r="H1529" i="1"/>
  <c r="G1529" i="1"/>
  <c r="H1533" i="1"/>
  <c r="G1533" i="1"/>
  <c r="G1542" i="1"/>
  <c r="H1546" i="1"/>
  <c r="G1546"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G1384" i="1"/>
  <c r="H1384" i="1"/>
  <c r="G1387" i="1"/>
  <c r="H1387" i="1"/>
  <c r="G1392" i="1"/>
  <c r="H1392" i="1"/>
  <c r="G1395" i="1"/>
  <c r="H1395" i="1"/>
  <c r="G1400" i="1"/>
  <c r="H1400" i="1"/>
  <c r="G1403" i="1"/>
  <c r="H1403" i="1"/>
  <c r="G1411" i="1"/>
  <c r="H1411" i="1"/>
  <c r="G1416" i="1"/>
  <c r="H1416" i="1"/>
  <c r="G1419" i="1"/>
  <c r="H1419" i="1"/>
  <c r="G1424" i="1"/>
  <c r="H1424" i="1"/>
  <c r="G1427" i="1"/>
  <c r="H1427" i="1"/>
  <c r="G1432" i="1"/>
  <c r="H1432" i="1"/>
  <c r="J1440" i="1"/>
  <c r="G1440" i="1"/>
  <c r="I1440" i="1" s="1"/>
  <c r="J1442" i="1"/>
  <c r="G1442" i="1"/>
  <c r="I1442" i="1" s="1"/>
  <c r="J1444" i="1"/>
  <c r="G1444" i="1"/>
  <c r="I1444" i="1" s="1"/>
  <c r="H1479" i="1"/>
  <c r="G1479" i="1"/>
  <c r="I1479" i="1" s="1"/>
  <c r="H1513" i="1"/>
  <c r="G1513" i="1"/>
  <c r="H1530" i="1"/>
  <c r="G1530" i="1"/>
  <c r="H1577" i="1"/>
  <c r="G1577" i="1"/>
  <c r="G1439" i="1"/>
  <c r="I1439" i="1" s="1"/>
  <c r="J1439" i="1"/>
  <c r="H1439" i="1"/>
  <c r="G1441" i="1"/>
  <c r="J1441" i="1"/>
  <c r="H1441" i="1"/>
  <c r="G1443" i="1"/>
  <c r="J1443" i="1"/>
  <c r="H1443" i="1"/>
  <c r="G1445" i="1"/>
  <c r="J1445" i="1"/>
  <c r="H1445" i="1"/>
  <c r="H1449" i="1"/>
  <c r="G1449" i="1"/>
  <c r="I1449" i="1" s="1"/>
  <c r="J1449" i="1"/>
  <c r="H1453" i="1"/>
  <c r="G1453" i="1"/>
  <c r="H1455" i="1"/>
  <c r="G1455" i="1"/>
  <c r="J1455" i="1"/>
  <c r="H1459" i="1"/>
  <c r="G1459" i="1"/>
  <c r="I1459" i="1" s="1"/>
  <c r="J1459" i="1"/>
  <c r="H1477" i="1"/>
  <c r="G1477" i="1"/>
  <c r="H1497" i="1"/>
  <c r="G1497" i="1"/>
  <c r="H1501" i="1"/>
  <c r="G1501" i="1"/>
  <c r="H1514" i="1"/>
  <c r="G1514" i="1"/>
  <c r="H1561" i="1"/>
  <c r="G1561" i="1"/>
  <c r="H1565" i="1"/>
  <c r="G1565" i="1"/>
  <c r="H1578" i="1"/>
  <c r="G1578"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H1474" i="1"/>
  <c r="G1474" i="1"/>
  <c r="I1474" i="1" s="1"/>
  <c r="H1481" i="1"/>
  <c r="G1481" i="1"/>
  <c r="H1485" i="1"/>
  <c r="G1485" i="1"/>
  <c r="G1494" i="1"/>
  <c r="H1498" i="1"/>
  <c r="G1498" i="1"/>
  <c r="H1545" i="1"/>
  <c r="G1545" i="1"/>
  <c r="H1549" i="1"/>
  <c r="G1549" i="1"/>
  <c r="G1558" i="1"/>
  <c r="H1562" i="1"/>
  <c r="G1562" i="1"/>
  <c r="F125" i="4"/>
  <c r="D124" i="4"/>
  <c r="F153" i="4"/>
  <c r="D152" i="4"/>
  <c r="F169" i="4"/>
  <c r="D163" i="4"/>
  <c r="F268" i="4"/>
  <c r="D263" i="4"/>
  <c r="E635" i="4"/>
  <c r="D629" i="1" s="1"/>
  <c r="F198" i="5"/>
  <c r="D190" i="5"/>
  <c r="I1446" i="1"/>
  <c r="I1448" i="1"/>
  <c r="I1450" i="1"/>
  <c r="I1452" i="1"/>
  <c r="H1454" i="1"/>
  <c r="I1456" i="1"/>
  <c r="I1458" i="1"/>
  <c r="I1460" i="1"/>
  <c r="H1462" i="1"/>
  <c r="G1462" i="1"/>
  <c r="H1464" i="1"/>
  <c r="G1464" i="1"/>
  <c r="H1466" i="1"/>
  <c r="G1466" i="1"/>
  <c r="H1468" i="1"/>
  <c r="G1468" i="1"/>
  <c r="H1489" i="1"/>
  <c r="G1489" i="1"/>
  <c r="H1505" i="1"/>
  <c r="G1505" i="1"/>
  <c r="H1521" i="1"/>
  <c r="G1521" i="1"/>
  <c r="H1537" i="1"/>
  <c r="G1537" i="1"/>
  <c r="H1553" i="1"/>
  <c r="G1553" i="1"/>
  <c r="H1569" i="1"/>
  <c r="G1569" i="1"/>
  <c r="F17" i="4"/>
  <c r="D7" i="4"/>
  <c r="D82" i="4"/>
  <c r="F91" i="4"/>
  <c r="D215" i="4"/>
  <c r="E528" i="4"/>
  <c r="D580" i="4"/>
  <c r="F585" i="4"/>
  <c r="F599" i="4"/>
  <c r="D593" i="4"/>
  <c r="D177" i="5"/>
  <c r="F180" i="5"/>
  <c r="H29" i="3"/>
  <c r="I31" i="3"/>
  <c r="D1469" i="1"/>
  <c r="I1471" i="1"/>
  <c r="I1473" i="1"/>
  <c r="I1476" i="1"/>
  <c r="I1478" i="1"/>
  <c r="H1493" i="1"/>
  <c r="G1493" i="1"/>
  <c r="H1509" i="1"/>
  <c r="G1509" i="1"/>
  <c r="H1525" i="1"/>
  <c r="G1525" i="1"/>
  <c r="H1541" i="1"/>
  <c r="G1541" i="1"/>
  <c r="H1557" i="1"/>
  <c r="G1557" i="1"/>
  <c r="H1573" i="1"/>
  <c r="G1573" i="1"/>
  <c r="D50" i="4"/>
  <c r="F65" i="4"/>
  <c r="D224" i="4"/>
  <c r="F231" i="4"/>
  <c r="I24" i="3"/>
  <c r="F45" i="4"/>
  <c r="D44" i="4"/>
  <c r="F197" i="4"/>
  <c r="D196" i="4"/>
  <c r="E298" i="4"/>
  <c r="F364" i="4"/>
  <c r="D363" i="4"/>
  <c r="F312" i="4"/>
  <c r="D311" i="4"/>
  <c r="D644" i="4"/>
  <c r="F473" i="4"/>
  <c r="D472" i="4"/>
  <c r="F535" i="4"/>
  <c r="D529" i="4"/>
  <c r="D12" i="5"/>
  <c r="F45" i="5"/>
  <c r="H286" i="9"/>
  <c r="E87" i="5"/>
  <c r="D1065" i="1" s="1"/>
  <c r="F119" i="5"/>
  <c r="D118" i="5"/>
  <c r="D68" i="5" s="1"/>
  <c r="H289" i="9"/>
  <c r="E176" i="5"/>
  <c r="D238" i="5"/>
  <c r="F36" i="6"/>
  <c r="D35" i="6"/>
  <c r="D344" i="4"/>
  <c r="D350" i="4"/>
  <c r="F421" i="4"/>
  <c r="D567" i="4"/>
  <c r="D625" i="4"/>
  <c r="E7" i="5"/>
  <c r="F224" i="5"/>
  <c r="D206" i="5"/>
  <c r="F246" i="5"/>
  <c r="D245" i="5"/>
  <c r="F5" i="6"/>
  <c r="D643" i="4"/>
  <c r="F416" i="4"/>
  <c r="F485" i="4"/>
  <c r="D484" i="4"/>
  <c r="F87" i="5"/>
  <c r="E237" i="5"/>
  <c r="F417" i="4"/>
  <c r="F466" i="4"/>
  <c r="F88" i="5"/>
  <c r="E35" i="6"/>
  <c r="D89" i="6"/>
  <c r="D141" i="6" s="1"/>
  <c r="D114" i="6"/>
  <c r="E142" i="9"/>
  <c r="B142" i="9" s="1"/>
  <c r="E146" i="5"/>
  <c r="D1124" i="1" s="1"/>
  <c r="H1124" i="1" s="1"/>
  <c r="E287" i="9"/>
  <c r="B287" i="9" s="1"/>
  <c r="E286" i="9"/>
  <c r="B286" i="9" s="1"/>
  <c r="B117" i="9"/>
  <c r="E123" i="9"/>
  <c r="B123" i="9"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21" i="9"/>
  <c r="E119" i="9"/>
  <c r="B119" i="9" s="1"/>
  <c r="B216" i="9"/>
  <c r="B224" i="9"/>
  <c r="B232" i="9"/>
  <c r="B240" i="9"/>
  <c r="B248" i="9"/>
  <c r="B256" i="9"/>
  <c r="B264" i="9"/>
  <c r="E279" i="9"/>
  <c r="B279" i="9" s="1"/>
  <c r="F214" i="9"/>
  <c r="B214" i="9" s="1"/>
  <c r="F222" i="9"/>
  <c r="B222" i="9" s="1"/>
  <c r="F230" i="9"/>
  <c r="B230" i="9" s="1"/>
  <c r="F238" i="9"/>
  <c r="B238" i="9" s="1"/>
  <c r="F246" i="9"/>
  <c r="B246" i="9" s="1"/>
  <c r="H1216" i="1" l="1"/>
  <c r="F146" i="5"/>
  <c r="F258" i="5"/>
  <c r="C1235" i="1"/>
  <c r="F134" i="5"/>
  <c r="C1112" i="1"/>
  <c r="H1013" i="1"/>
  <c r="H997" i="1"/>
  <c r="G991" i="1"/>
  <c r="H991" i="1"/>
  <c r="H1499" i="1"/>
  <c r="G1499" i="1"/>
  <c r="D42" i="8"/>
  <c r="G294" i="9" s="1"/>
  <c r="E294" i="9" s="1"/>
  <c r="B294" i="9" s="1"/>
  <c r="E5" i="7"/>
  <c r="D1437" i="1"/>
  <c r="F212" i="9"/>
  <c r="B212" i="9" s="1"/>
  <c r="E151" i="4"/>
  <c r="E289" i="4" s="1"/>
  <c r="I16" i="3"/>
  <c r="G413" i="1"/>
  <c r="H413" i="1"/>
  <c r="G206" i="1"/>
  <c r="H206" i="1"/>
  <c r="G184" i="1"/>
  <c r="G173" i="1"/>
  <c r="H160" i="1"/>
  <c r="G160" i="1"/>
  <c r="F133" i="4"/>
  <c r="C129" i="1"/>
  <c r="H130" i="1"/>
  <c r="G130" i="1"/>
  <c r="H102" i="1"/>
  <c r="G102" i="1"/>
  <c r="H70" i="1"/>
  <c r="G70" i="1"/>
  <c r="H21" i="3"/>
  <c r="C1046" i="1"/>
  <c r="F141" i="6"/>
  <c r="H28" i="3"/>
  <c r="C1435" i="1"/>
  <c r="E165" i="9"/>
  <c r="B165" i="9" s="1"/>
  <c r="I25" i="3"/>
  <c r="D1329" i="1"/>
  <c r="I34" i="3"/>
  <c r="F643" i="4"/>
  <c r="C637" i="1"/>
  <c r="F245" i="5"/>
  <c r="C1222" i="1"/>
  <c r="I20" i="3"/>
  <c r="D985" i="1"/>
  <c r="F35" i="6"/>
  <c r="H25" i="3"/>
  <c r="C1329" i="1"/>
  <c r="F311" i="4"/>
  <c r="C306" i="1"/>
  <c r="E141" i="6"/>
  <c r="F50" i="4"/>
  <c r="C46" i="1"/>
  <c r="F593" i="4"/>
  <c r="C587" i="1"/>
  <c r="E636" i="4"/>
  <c r="D630" i="1" s="1"/>
  <c r="D522" i="1"/>
  <c r="D6" i="4"/>
  <c r="F7" i="4"/>
  <c r="C3" i="1"/>
  <c r="I1466" i="1"/>
  <c r="I1462" i="1"/>
  <c r="I1455" i="1"/>
  <c r="I1443" i="1"/>
  <c r="G1124" i="1"/>
  <c r="F484" i="4"/>
  <c r="C478" i="1"/>
  <c r="F625" i="4"/>
  <c r="C619" i="1"/>
  <c r="F350" i="4"/>
  <c r="C345" i="1"/>
  <c r="F118" i="5"/>
  <c r="C1096" i="1"/>
  <c r="F472" i="4"/>
  <c r="C466" i="1"/>
  <c r="E407" i="4"/>
  <c r="D402" i="1" s="1"/>
  <c r="D293" i="1"/>
  <c r="F44" i="4"/>
  <c r="C40" i="1"/>
  <c r="G1469" i="1"/>
  <c r="H1469" i="1"/>
  <c r="F215" i="4"/>
  <c r="C211" i="1"/>
  <c r="F163" i="4"/>
  <c r="C159" i="1"/>
  <c r="F124" i="4"/>
  <c r="C120" i="1"/>
  <c r="E412" i="4"/>
  <c r="F114" i="6"/>
  <c r="H27" i="3"/>
  <c r="C1408" i="1"/>
  <c r="I23" i="3"/>
  <c r="D1214" i="1"/>
  <c r="G292" i="9"/>
  <c r="E292" i="9" s="1"/>
  <c r="B292" i="9" s="1"/>
  <c r="F206" i="5"/>
  <c r="C1183" i="1"/>
  <c r="F567" i="4"/>
  <c r="C561" i="1"/>
  <c r="F344" i="4"/>
  <c r="C339" i="1"/>
  <c r="F238" i="5"/>
  <c r="D237" i="5"/>
  <c r="C1215" i="1"/>
  <c r="D7" i="5"/>
  <c r="F12" i="5"/>
  <c r="C990" i="1"/>
  <c r="D298" i="4"/>
  <c r="F196" i="4"/>
  <c r="C192" i="1"/>
  <c r="F224" i="4"/>
  <c r="C220" i="1"/>
  <c r="G289" i="9"/>
  <c r="E289" i="9" s="1"/>
  <c r="B289" i="9" s="1"/>
  <c r="F177" i="5"/>
  <c r="D176" i="5"/>
  <c r="C1154" i="1"/>
  <c r="I1468" i="1"/>
  <c r="I1464" i="1"/>
  <c r="E408" i="4"/>
  <c r="D403" i="1" s="1"/>
  <c r="I1477" i="1"/>
  <c r="I1451" i="1"/>
  <c r="F89" i="6"/>
  <c r="C1383" i="1"/>
  <c r="G299" i="9"/>
  <c r="E299" i="9" s="1"/>
  <c r="D420" i="4"/>
  <c r="E175" i="5"/>
  <c r="D1152" i="1" s="1"/>
  <c r="I22" i="3"/>
  <c r="D1153" i="1"/>
  <c r="H1065" i="1"/>
  <c r="G1065" i="1"/>
  <c r="D528" i="4"/>
  <c r="F529" i="4"/>
  <c r="C523" i="1"/>
  <c r="F644" i="4"/>
  <c r="C638" i="1"/>
  <c r="F363" i="4"/>
  <c r="C358" i="1"/>
  <c r="E68" i="5"/>
  <c r="E6" i="5" s="1"/>
  <c r="F580" i="4"/>
  <c r="C574" i="1"/>
  <c r="F82" i="4"/>
  <c r="C78" i="1"/>
  <c r="G291" i="9"/>
  <c r="E291" i="9" s="1"/>
  <c r="B291" i="9" s="1"/>
  <c r="F190" i="5"/>
  <c r="C1167" i="1"/>
  <c r="F263" i="4"/>
  <c r="C259" i="1"/>
  <c r="H20" i="9"/>
  <c r="G20" i="9"/>
  <c r="F152" i="4"/>
  <c r="D151" i="4"/>
  <c r="C148" i="1"/>
  <c r="I1441" i="1"/>
  <c r="F68" i="5" l="1"/>
  <c r="G1235" i="1"/>
  <c r="H1235" i="1"/>
  <c r="H1112" i="1"/>
  <c r="G1112" i="1"/>
  <c r="G295" i="9"/>
  <c r="E295" i="9" s="1"/>
  <c r="B295" i="9" s="1"/>
  <c r="K1432" i="9"/>
  <c r="C1517" i="1"/>
  <c r="H1517" i="1" s="1"/>
  <c r="H1437" i="1"/>
  <c r="G1437" i="1"/>
  <c r="D1436" i="1"/>
  <c r="I29" i="3"/>
  <c r="G297" i="9"/>
  <c r="E297" i="9" s="1"/>
  <c r="D147" i="1"/>
  <c r="I17" i="3"/>
  <c r="E20" i="9"/>
  <c r="B20" i="9" s="1"/>
  <c r="H129" i="1"/>
  <c r="G129" i="1"/>
  <c r="H276" i="9"/>
  <c r="D984" i="1"/>
  <c r="G1167" i="1"/>
  <c r="H1167" i="1"/>
  <c r="G148" i="1"/>
  <c r="H148" i="1"/>
  <c r="E298" i="9"/>
  <c r="B299" i="9"/>
  <c r="G1154" i="1"/>
  <c r="H1154" i="1"/>
  <c r="G220" i="1"/>
  <c r="H220" i="1"/>
  <c r="D407" i="4"/>
  <c r="F298" i="4"/>
  <c r="C293" i="1"/>
  <c r="G1215" i="1"/>
  <c r="H1215" i="1"/>
  <c r="G1408" i="1"/>
  <c r="H1408" i="1"/>
  <c r="E639" i="4"/>
  <c r="D407" i="1"/>
  <c r="H619" i="1"/>
  <c r="G619" i="1"/>
  <c r="H587" i="1"/>
  <c r="G587" i="1"/>
  <c r="H46" i="1"/>
  <c r="G46" i="1"/>
  <c r="G1329" i="1"/>
  <c r="H1329" i="1"/>
  <c r="H637" i="1"/>
  <c r="G637" i="1"/>
  <c r="H574" i="1"/>
  <c r="G574" i="1"/>
  <c r="D289" i="4"/>
  <c r="H17" i="3"/>
  <c r="F151" i="4"/>
  <c r="C147" i="1"/>
  <c r="G259" i="1"/>
  <c r="H259" i="1"/>
  <c r="H638" i="1"/>
  <c r="G638" i="1"/>
  <c r="D636" i="4"/>
  <c r="F528" i="4"/>
  <c r="C522" i="1"/>
  <c r="G1383" i="1"/>
  <c r="H1383" i="1"/>
  <c r="F176" i="5"/>
  <c r="D175" i="5"/>
  <c r="H22" i="3"/>
  <c r="C1153" i="1"/>
  <c r="G990" i="1"/>
  <c r="H990" i="1"/>
  <c r="F237" i="5"/>
  <c r="H23" i="3"/>
  <c r="C1214" i="1"/>
  <c r="H561" i="1"/>
  <c r="G561" i="1"/>
  <c r="G120" i="1"/>
  <c r="H120" i="1"/>
  <c r="H211" i="1"/>
  <c r="G211" i="1"/>
  <c r="G40" i="1"/>
  <c r="H40" i="1"/>
  <c r="G466" i="1"/>
  <c r="H466" i="1"/>
  <c r="G345" i="1"/>
  <c r="H345" i="1"/>
  <c r="F6" i="4"/>
  <c r="H16" i="3"/>
  <c r="D412" i="4"/>
  <c r="C2" i="1"/>
  <c r="E291" i="4"/>
  <c r="D287" i="1" s="1"/>
  <c r="E413" i="4"/>
  <c r="D285" i="1"/>
  <c r="E290" i="4"/>
  <c r="D286" i="1" s="1"/>
  <c r="G78" i="1"/>
  <c r="H78" i="1"/>
  <c r="I21" i="3"/>
  <c r="D1046" i="1"/>
  <c r="G1046" i="1" s="1"/>
  <c r="G192" i="1"/>
  <c r="H192" i="1"/>
  <c r="H478" i="1"/>
  <c r="G478" i="1"/>
  <c r="I28" i="3"/>
  <c r="D1435" i="1"/>
  <c r="H9" i="3" s="1"/>
  <c r="H306" i="1"/>
  <c r="G306" i="1"/>
  <c r="G1222" i="1"/>
  <c r="H1222" i="1"/>
  <c r="G358" i="1"/>
  <c r="H358" i="1"/>
  <c r="H523" i="1"/>
  <c r="G523" i="1"/>
  <c r="F420" i="4"/>
  <c r="D635" i="4"/>
  <c r="C414" i="1"/>
  <c r="D6" i="5"/>
  <c r="F7" i="5"/>
  <c r="H20" i="3"/>
  <c r="C985" i="1"/>
  <c r="H339" i="1"/>
  <c r="G339" i="1"/>
  <c r="G1183" i="1"/>
  <c r="H1183" i="1"/>
  <c r="H159" i="1"/>
  <c r="G159" i="1"/>
  <c r="G1096" i="1"/>
  <c r="H1096" i="1"/>
  <c r="D408" i="4"/>
  <c r="H3" i="1"/>
  <c r="G3" i="1"/>
  <c r="H1046" i="1" l="1"/>
  <c r="H11" i="3"/>
  <c r="N3" i="9" s="1"/>
  <c r="G1517" i="1"/>
  <c r="E293" i="9"/>
  <c r="H1436" i="1"/>
  <c r="G1436" i="1"/>
  <c r="B297" i="9"/>
  <c r="E296" i="9"/>
  <c r="I10" i="3" s="1"/>
  <c r="E19" i="9"/>
  <c r="K3" i="9"/>
  <c r="I9" i="3"/>
  <c r="E640" i="4"/>
  <c r="E415" i="4"/>
  <c r="D410" i="1" s="1"/>
  <c r="D408" i="1"/>
  <c r="F636" i="4"/>
  <c r="C630" i="1"/>
  <c r="D413" i="4"/>
  <c r="D414" i="4" s="1"/>
  <c r="F289" i="4"/>
  <c r="D291" i="4"/>
  <c r="C285" i="1"/>
  <c r="F408" i="4"/>
  <c r="C403" i="1"/>
  <c r="G276" i="9"/>
  <c r="E276" i="9" s="1"/>
  <c r="G282" i="9"/>
  <c r="E282" i="9" s="1"/>
  <c r="B282" i="9" s="1"/>
  <c r="F6" i="5"/>
  <c r="C984" i="1"/>
  <c r="G1435" i="1"/>
  <c r="G147" i="1"/>
  <c r="H147" i="1"/>
  <c r="E414" i="4"/>
  <c r="D409" i="1" s="1"/>
  <c r="F407" i="4"/>
  <c r="C402" i="1"/>
  <c r="G985" i="1"/>
  <c r="H985" i="1"/>
  <c r="G414" i="1"/>
  <c r="H414" i="1"/>
  <c r="G2" i="1"/>
  <c r="H2" i="1"/>
  <c r="D290" i="4"/>
  <c r="F175" i="5"/>
  <c r="C1152" i="1"/>
  <c r="H522" i="1"/>
  <c r="G522" i="1"/>
  <c r="E641" i="4"/>
  <c r="D633" i="1"/>
  <c r="H1435" i="1"/>
  <c r="F635" i="4"/>
  <c r="C629" i="1"/>
  <c r="D639" i="4"/>
  <c r="F412" i="4"/>
  <c r="C407" i="1"/>
  <c r="G1214" i="1"/>
  <c r="H1214" i="1"/>
  <c r="G293" i="1"/>
  <c r="H293" i="1"/>
  <c r="G1153" i="1"/>
  <c r="H1153" i="1"/>
  <c r="I11" i="3" l="1"/>
  <c r="D640" i="4"/>
  <c r="D641" i="4" s="1"/>
  <c r="D415" i="4"/>
  <c r="F413" i="4"/>
  <c r="C408" i="1"/>
  <c r="G407" i="1"/>
  <c r="H407" i="1"/>
  <c r="G1152" i="1"/>
  <c r="H1152" i="1"/>
  <c r="G403" i="1"/>
  <c r="H403" i="1"/>
  <c r="F414" i="4"/>
  <c r="C409" i="1"/>
  <c r="D635" i="1"/>
  <c r="F639" i="4"/>
  <c r="C633" i="1"/>
  <c r="F290" i="4"/>
  <c r="C286" i="1"/>
  <c r="G402" i="1"/>
  <c r="H402" i="1"/>
  <c r="G285" i="1"/>
  <c r="H285" i="1"/>
  <c r="H630" i="1"/>
  <c r="G630" i="1"/>
  <c r="E642" i="4"/>
  <c r="D634" i="1"/>
  <c r="H629" i="1"/>
  <c r="G629" i="1"/>
  <c r="E275" i="9"/>
  <c r="B276" i="9"/>
  <c r="F291" i="4"/>
  <c r="C287" i="1"/>
  <c r="H8" i="3"/>
  <c r="H984" i="1"/>
  <c r="G984" i="1"/>
  <c r="F641" i="4" l="1"/>
  <c r="C635" i="1"/>
  <c r="E646" i="4"/>
  <c r="D636" i="1"/>
  <c r="G287" i="1"/>
  <c r="H287" i="1"/>
  <c r="E645" i="4"/>
  <c r="G409" i="1"/>
  <c r="H409" i="1"/>
  <c r="G408" i="1"/>
  <c r="H408" i="1"/>
  <c r="H286" i="1"/>
  <c r="G286" i="1"/>
  <c r="M3" i="9"/>
  <c r="I8" i="3"/>
  <c r="F415" i="4"/>
  <c r="C410" i="1"/>
  <c r="H633" i="1"/>
  <c r="G633" i="1"/>
  <c r="D642" i="4"/>
  <c r="F640" i="4"/>
  <c r="C634" i="1"/>
  <c r="H634" i="1" l="1"/>
  <c r="G634" i="1"/>
  <c r="I18" i="3"/>
  <c r="D639" i="1"/>
  <c r="I19" i="3"/>
  <c r="D640" i="1"/>
  <c r="H635" i="1"/>
  <c r="G635" i="1"/>
  <c r="G410" i="1"/>
  <c r="H410" i="1"/>
  <c r="D646" i="4"/>
  <c r="F642" i="4"/>
  <c r="C636" i="1"/>
  <c r="D645" i="4"/>
  <c r="F645" i="4" l="1"/>
  <c r="H18" i="3"/>
  <c r="C639" i="1"/>
  <c r="H636" i="1"/>
  <c r="G636" i="1"/>
  <c r="H7" i="3"/>
  <c r="F646" i="4"/>
  <c r="H19" i="3"/>
  <c r="C640" i="1"/>
  <c r="J3" i="9" l="1"/>
  <c r="I7" i="3"/>
  <c r="H640" i="1"/>
  <c r="G640" i="1"/>
  <c r="H639" i="1"/>
  <c r="G639" i="1"/>
  <c r="M272" i="9" l="1"/>
  <c r="L272" i="9"/>
  <c r="G18" i="9"/>
  <c r="H18" i="9"/>
  <c r="I17" i="9"/>
  <c r="I5" i="9"/>
  <c r="K11" i="9"/>
  <c r="J17" i="9"/>
  <c r="J13" i="9"/>
  <c r="J11" i="9"/>
  <c r="K7" i="9"/>
  <c r="J12" i="9"/>
  <c r="J9" i="9"/>
  <c r="H15" i="9"/>
  <c r="K5" i="9"/>
  <c r="J10" i="9"/>
  <c r="M16" i="9"/>
  <c r="J7" i="9"/>
  <c r="I12" i="9"/>
  <c r="J5" i="9"/>
  <c r="L16" i="9"/>
  <c r="J6" i="9"/>
  <c r="I11" i="9"/>
  <c r="H17" i="9"/>
  <c r="I8" i="9"/>
  <c r="M15" i="9"/>
  <c r="I13" i="9"/>
  <c r="J8" i="9"/>
  <c r="G15" i="9"/>
  <c r="I9" i="9"/>
  <c r="H16" i="9"/>
  <c r="I6" i="9"/>
  <c r="K12" i="9"/>
  <c r="G17" i="9"/>
  <c r="I7" i="9"/>
  <c r="K13" i="9"/>
  <c r="K10" i="9"/>
  <c r="G16" i="9"/>
  <c r="K8" i="9"/>
  <c r="K9" i="9"/>
  <c r="L15" i="9"/>
  <c r="K6" i="9"/>
  <c r="F16" i="9" l="1"/>
  <c r="E16" i="9"/>
  <c r="E8" i="9"/>
  <c r="B8" i="9" s="1"/>
  <c r="E18" i="9"/>
  <c r="B18" i="9" s="1"/>
  <c r="E17" i="9"/>
  <c r="B17" i="9" s="1"/>
  <c r="E9" i="9"/>
  <c r="B9" i="9" s="1"/>
  <c r="E5" i="9"/>
  <c r="B5" i="9" s="1"/>
  <c r="F272" i="9"/>
  <c r="F19" i="9" s="1"/>
  <c r="E15" i="9"/>
  <c r="E6" i="9"/>
  <c r="B6" i="9" s="1"/>
  <c r="E10" i="9"/>
  <c r="B10" i="9" s="1"/>
  <c r="E7" i="9"/>
  <c r="B7" i="9" s="1"/>
  <c r="E13" i="9"/>
  <c r="B13" i="9" s="1"/>
  <c r="E11" i="9"/>
  <c r="B11" i="9" s="1"/>
  <c r="E12" i="9"/>
  <c r="B12" i="9" s="1"/>
  <c r="F15" i="9"/>
  <c r="F14" i="9" l="1"/>
  <c r="F3" i="9" s="1"/>
  <c r="B16" i="9"/>
  <c r="B272" i="9"/>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<sst xmlns="http://schemas.openxmlformats.org/spreadsheetml/2006/main" count="4313" uniqueCount="3393">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</sst>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12539200</v>
      </c>
      <c r="D2" s="6">
        <f>'PR-RAS'!E6</f>
        <v>12780471.24</v>
      </c>
      <c r="E2" s="6">
        <v>0</v>
      </c>
      <c r="F2" s="6">
        <v>0</v>
      </c>
      <c r="G2" s="7">
        <f t="shared" ref="G2:G264" si="0">(B2/1000)*(C2*1+D2*2)</f>
        <v>38100.142480000002</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11103912</v>
      </c>
      <c r="D46" s="1">
        <f>'PR-RAS'!E50</f>
        <v>11140189.289999999</v>
      </c>
      <c r="E46" s="1">
        <v>0</v>
      </c>
      <c r="F46" s="1">
        <v>0</v>
      </c>
      <c r="G46" s="2">
        <f t="shared" si="0"/>
        <v>1502293.0760999999</v>
      </c>
      <c r="H46" s="2">
        <f t="shared" si="1"/>
        <v>0.28999999910593033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11090906</v>
      </c>
      <c r="D64" s="1">
        <f>'PR-RAS'!E68</f>
        <v>11073159.539999999</v>
      </c>
      <c r="E64" s="1">
        <v>0</v>
      </c>
      <c r="F64" s="1">
        <v>0</v>
      </c>
      <c r="G64" s="2">
        <f t="shared" si="0"/>
        <v>2093945.18004</v>
      </c>
      <c r="H64" s="2">
        <f t="shared" si="1"/>
        <v>0.46000000089406967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11082897</v>
      </c>
      <c r="D65" s="1">
        <f>'PR-RAS'!E69</f>
        <v>11068659.539999999</v>
      </c>
      <c r="E65" s="1">
        <v>0</v>
      </c>
      <c r="F65" s="1">
        <v>0</v>
      </c>
      <c r="G65" s="2">
        <f t="shared" si="0"/>
        <v>2126093.8291199999</v>
      </c>
      <c r="H65" s="2">
        <f t="shared" si="1"/>
        <v>0.46000000089406967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8009</v>
      </c>
      <c r="D66" s="1">
        <f>'PR-RAS'!E70</f>
        <v>4500</v>
      </c>
      <c r="E66" s="1">
        <v>0</v>
      </c>
      <c r="F66" s="1">
        <v>0</v>
      </c>
      <c r="G66" s="2">
        <f t="shared" si="0"/>
        <v>1105.585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13006</v>
      </c>
      <c r="D70" s="1">
        <f>'PR-RAS'!E74</f>
        <v>67029.75</v>
      </c>
      <c r="E70" s="1">
        <v>0</v>
      </c>
      <c r="F70" s="1">
        <v>0</v>
      </c>
      <c r="G70" s="2">
        <f t="shared" si="0"/>
        <v>10147.5195</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13006</v>
      </c>
      <c r="D71" s="1">
        <f>'PR-RAS'!E75</f>
        <v>67029.75</v>
      </c>
      <c r="E71" s="1">
        <v>0</v>
      </c>
      <c r="F71" s="1">
        <v>0</v>
      </c>
      <c r="G71" s="2">
        <f t="shared" si="0"/>
        <v>10294.585000000001</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0</v>
      </c>
      <c r="E78" s="1">
        <v>0</v>
      </c>
      <c r="F78" s="1">
        <v>0</v>
      </c>
      <c r="G78" s="2">
        <f t="shared" si="0"/>
        <v>0.77</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0</v>
      </c>
      <c r="E79" s="1">
        <v>0</v>
      </c>
      <c r="F79" s="1">
        <v>0</v>
      </c>
      <c r="G79" s="2">
        <f t="shared" si="0"/>
        <v>0.78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0</v>
      </c>
      <c r="E81" s="1">
        <v>0</v>
      </c>
      <c r="F81" s="1">
        <v>0</v>
      </c>
      <c r="G81" s="2">
        <f t="shared" si="0"/>
        <v>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35363</v>
      </c>
      <c r="D102" s="1">
        <f>'PR-RAS'!E106</f>
        <v>262476.96999999997</v>
      </c>
      <c r="E102" s="1">
        <v>0</v>
      </c>
      <c r="F102" s="1">
        <v>0</v>
      </c>
      <c r="G102" s="2">
        <f t="shared" si="0"/>
        <v>56592.01094</v>
      </c>
      <c r="H102" s="2">
        <f t="shared" si="1"/>
        <v>3.0000000027939677E-2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35363</v>
      </c>
      <c r="D108" s="1">
        <f>'PR-RAS'!E112</f>
        <v>262476.96999999997</v>
      </c>
      <c r="E108" s="1">
        <v>0</v>
      </c>
      <c r="F108" s="1">
        <v>0</v>
      </c>
      <c r="G108" s="2">
        <f t="shared" si="0"/>
        <v>59953.912579999989</v>
      </c>
      <c r="H108" s="2">
        <f t="shared" si="1"/>
        <v>3.0000000027939677E-2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35363</v>
      </c>
      <c r="D113" s="1">
        <f>'PR-RAS'!E117</f>
        <v>262476.96999999997</v>
      </c>
      <c r="E113" s="1">
        <v>0</v>
      </c>
      <c r="F113" s="1">
        <v>0</v>
      </c>
      <c r="G113" s="2">
        <f t="shared" si="0"/>
        <v>62755.497279999996</v>
      </c>
      <c r="H113" s="2">
        <f t="shared" si="1"/>
        <v>3.0000000027939677E-2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65796</v>
      </c>
      <c r="D120" s="1">
        <f>'PR-RAS'!E124</f>
        <v>93475.839999999997</v>
      </c>
      <c r="E120" s="1">
        <v>0</v>
      </c>
      <c r="F120" s="1">
        <v>0</v>
      </c>
      <c r="G120" s="2">
        <f t="shared" si="0"/>
        <v>30076.973919999997</v>
      </c>
      <c r="H120" s="2">
        <f t="shared" si="1"/>
        <v>0.16000000000349246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65796</v>
      </c>
      <c r="D121" s="1">
        <f>'PR-RAS'!E125</f>
        <v>88475.839999999997</v>
      </c>
      <c r="E121" s="1">
        <v>0</v>
      </c>
      <c r="F121" s="1">
        <v>0</v>
      </c>
      <c r="G121" s="2">
        <f t="shared" si="0"/>
        <v>29129.721599999997</v>
      </c>
      <c r="H121" s="2">
        <f t="shared" si="1"/>
        <v>0.16000000000349246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17325</v>
      </c>
      <c r="D122" s="1">
        <f>'PR-RAS'!E126</f>
        <v>27018.5</v>
      </c>
      <c r="E122" s="1">
        <v>0</v>
      </c>
      <c r="F122" s="1">
        <v>0</v>
      </c>
      <c r="G122" s="2">
        <f t="shared" si="0"/>
        <v>8634.8019999999997</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48471</v>
      </c>
      <c r="D123" s="1">
        <f>'PR-RAS'!E127</f>
        <v>61457.34</v>
      </c>
      <c r="E123" s="1">
        <v>0</v>
      </c>
      <c r="F123" s="1">
        <v>0</v>
      </c>
      <c r="G123" s="2">
        <f t="shared" si="0"/>
        <v>20909.052959999997</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5000</v>
      </c>
      <c r="E124" s="1">
        <v>0</v>
      </c>
      <c r="F124" s="1">
        <v>0</v>
      </c>
      <c r="G124" s="2">
        <f t="shared" si="0"/>
        <v>1230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5000</v>
      </c>
      <c r="E125" s="1">
        <v>0</v>
      </c>
      <c r="F125" s="1">
        <v>0</v>
      </c>
      <c r="G125" s="2">
        <f t="shared" si="0"/>
        <v>1240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1334119</v>
      </c>
      <c r="D129" s="1">
        <f>'PR-RAS'!E133</f>
        <v>1284329.1399999999</v>
      </c>
      <c r="E129" s="1">
        <v>0</v>
      </c>
      <c r="F129" s="1">
        <v>0</v>
      </c>
      <c r="G129" s="2">
        <f t="shared" si="0"/>
        <v>499555.49183999997</v>
      </c>
      <c r="H129" s="2">
        <f t="shared" si="1"/>
        <v>0.13999999989755452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1334119</v>
      </c>
      <c r="D130" s="1">
        <f>'PR-RAS'!E134</f>
        <v>1284329.1399999999</v>
      </c>
      <c r="E130" s="1">
        <v>0</v>
      </c>
      <c r="F130" s="1">
        <v>0</v>
      </c>
      <c r="G130" s="2">
        <f t="shared" si="0"/>
        <v>503458.26912000001</v>
      </c>
      <c r="H130" s="2">
        <f t="shared" si="1"/>
        <v>0.13999999989755452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1209182</v>
      </c>
      <c r="D131" s="1">
        <f>'PR-RAS'!E135</f>
        <v>1256135.1399999999</v>
      </c>
      <c r="E131" s="1">
        <v>0</v>
      </c>
      <c r="F131" s="1">
        <v>0</v>
      </c>
      <c r="G131" s="2">
        <f t="shared" si="0"/>
        <v>483788.79639999999</v>
      </c>
      <c r="H131" s="2">
        <f t="shared" si="1"/>
        <v>0.13999999989755452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124937</v>
      </c>
      <c r="D132" s="1">
        <f>'PR-RAS'!E136</f>
        <v>28194</v>
      </c>
      <c r="E132" s="1">
        <v>0</v>
      </c>
      <c r="F132" s="1">
        <v>0</v>
      </c>
      <c r="G132" s="2">
        <f t="shared" si="0"/>
        <v>23753.575000000001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12431368</v>
      </c>
      <c r="D147" s="1">
        <f>'PR-RAS'!E151</f>
        <v>12691238.839999998</v>
      </c>
      <c r="E147" s="1">
        <v>0</v>
      </c>
      <c r="F147" s="1">
        <v>0</v>
      </c>
      <c r="G147" s="2">
        <f t="shared" si="0"/>
        <v>5520821.4692799989</v>
      </c>
      <c r="H147" s="2">
        <f t="shared" si="1"/>
        <v>0.16000000201165676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10930398</v>
      </c>
      <c r="D148" s="1">
        <f>'PR-RAS'!E152</f>
        <v>11183485.52</v>
      </c>
      <c r="E148" s="1">
        <v>0</v>
      </c>
      <c r="F148" s="1">
        <v>0</v>
      </c>
      <c r="G148" s="2">
        <f t="shared" si="0"/>
        <v>4894713.2488799999</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9138699</v>
      </c>
      <c r="D149" s="1">
        <f>'PR-RAS'!E153</f>
        <v>9303017.0299999993</v>
      </c>
      <c r="E149" s="1">
        <v>0</v>
      </c>
      <c r="F149" s="1">
        <v>0</v>
      </c>
      <c r="G149" s="2">
        <f t="shared" si="0"/>
        <v>4106220.4928799998</v>
      </c>
      <c r="H149" s="2">
        <f t="shared" si="1"/>
        <v>2.9999999329447746E-2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9138699</v>
      </c>
      <c r="D150" s="1">
        <f>'PR-RAS'!E154</f>
        <v>9303017.0299999993</v>
      </c>
      <c r="E150" s="1">
        <v>0</v>
      </c>
      <c r="F150" s="1">
        <v>0</v>
      </c>
      <c r="G150" s="2">
        <f t="shared" si="0"/>
        <v>4133965.2259399998</v>
      </c>
      <c r="H150" s="2">
        <f t="shared" si="1"/>
        <v>2.9999999329447746E-2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349169</v>
      </c>
      <c r="D154" s="1">
        <f>'PR-RAS'!E158</f>
        <v>352351.24</v>
      </c>
      <c r="E154" s="1">
        <v>0</v>
      </c>
      <c r="F154" s="1">
        <v>0</v>
      </c>
      <c r="G154" s="2">
        <f t="shared" si="0"/>
        <v>161242.33643999998</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1442530</v>
      </c>
      <c r="D155" s="1">
        <f>'PR-RAS'!E159</f>
        <v>1528117.25</v>
      </c>
      <c r="E155" s="1">
        <v>0</v>
      </c>
      <c r="F155" s="1">
        <v>0</v>
      </c>
      <c r="G155" s="2">
        <f t="shared" si="0"/>
        <v>692809.73300000001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1442530</v>
      </c>
      <c r="D157" s="1">
        <f>'PR-RAS'!E161</f>
        <v>1528117.25</v>
      </c>
      <c r="E157" s="1">
        <v>0</v>
      </c>
      <c r="F157" s="1">
        <v>0</v>
      </c>
      <c r="G157" s="2">
        <f t="shared" si="0"/>
        <v>701807.26199999999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1499463</v>
      </c>
      <c r="D159" s="1">
        <f>'PR-RAS'!E163</f>
        <v>1506722.04</v>
      </c>
      <c r="E159" s="1">
        <v>0</v>
      </c>
      <c r="F159" s="1">
        <v>0</v>
      </c>
      <c r="G159" s="2">
        <f t="shared" si="0"/>
        <v>713039.31864000007</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316180</v>
      </c>
      <c r="D160" s="1">
        <f>'PR-RAS'!E164</f>
        <v>465916.52999999997</v>
      </c>
      <c r="E160" s="1">
        <v>0</v>
      </c>
      <c r="F160" s="1">
        <v>0</v>
      </c>
      <c r="G160" s="2">
        <f t="shared" si="0"/>
        <v>198434.07654000001</v>
      </c>
      <c r="H160" s="2">
        <f t="shared" si="1"/>
        <v>0.47000000003026798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23986</v>
      </c>
      <c r="D161" s="1">
        <f>'PR-RAS'!E165</f>
        <v>97919.37</v>
      </c>
      <c r="E161" s="1">
        <v>0</v>
      </c>
      <c r="F161" s="1">
        <v>0</v>
      </c>
      <c r="G161" s="2">
        <f t="shared" si="0"/>
        <v>35171.958399999996</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284599</v>
      </c>
      <c r="D162" s="1">
        <f>'PR-RAS'!E166</f>
        <v>359295.16</v>
      </c>
      <c r="E162" s="1">
        <v>0</v>
      </c>
      <c r="F162" s="1">
        <v>0</v>
      </c>
      <c r="G162" s="2">
        <f t="shared" si="0"/>
        <v>161513.48051999998</v>
      </c>
      <c r="H162" s="2">
        <f t="shared" si="1"/>
        <v>0.15999999997438863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6075</v>
      </c>
      <c r="D163" s="1">
        <f>'PR-RAS'!E167</f>
        <v>8600</v>
      </c>
      <c r="E163" s="1">
        <v>0</v>
      </c>
      <c r="F163" s="1">
        <v>0</v>
      </c>
      <c r="G163" s="2">
        <f t="shared" si="0"/>
        <v>3770.55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1520</v>
      </c>
      <c r="D164" s="1">
        <f>'PR-RAS'!E168</f>
        <v>102</v>
      </c>
      <c r="E164" s="1">
        <v>0</v>
      </c>
      <c r="F164" s="1">
        <v>0</v>
      </c>
      <c r="G164" s="2">
        <f t="shared" si="0"/>
        <v>281.012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203474</v>
      </c>
      <c r="D165" s="1">
        <f>'PR-RAS'!E169</f>
        <v>227385.60000000001</v>
      </c>
      <c r="E165" s="1">
        <v>0</v>
      </c>
      <c r="F165" s="1">
        <v>0</v>
      </c>
      <c r="G165" s="2">
        <f t="shared" si="0"/>
        <v>107952.21279999999</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67905</v>
      </c>
      <c r="D166" s="1">
        <f>'PR-RAS'!E170</f>
        <v>70810.559999999998</v>
      </c>
      <c r="E166" s="1">
        <v>0</v>
      </c>
      <c r="F166" s="1">
        <v>0</v>
      </c>
      <c r="G166" s="2">
        <f t="shared" si="0"/>
        <v>34571.809800000003</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89769</v>
      </c>
      <c r="D167" s="1">
        <f>'PR-RAS'!E171</f>
        <v>107852.37</v>
      </c>
      <c r="E167" s="1">
        <v>0</v>
      </c>
      <c r="F167" s="1">
        <v>0</v>
      </c>
      <c r="G167" s="2">
        <f t="shared" si="0"/>
        <v>50708.64084</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2419</v>
      </c>
      <c r="D168" s="1">
        <f>'PR-RAS'!E172</f>
        <v>7469.9</v>
      </c>
      <c r="E168" s="1">
        <v>0</v>
      </c>
      <c r="F168" s="1">
        <v>0</v>
      </c>
      <c r="G168" s="2">
        <f t="shared" si="0"/>
        <v>2898.9196000000002</v>
      </c>
      <c r="H168" s="2">
        <f t="shared" si="1"/>
        <v>0.1000000000003638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39758</v>
      </c>
      <c r="D169" s="1">
        <f>'PR-RAS'!E173</f>
        <v>23665.03</v>
      </c>
      <c r="E169" s="1">
        <v>0</v>
      </c>
      <c r="F169" s="1">
        <v>0</v>
      </c>
      <c r="G169" s="2">
        <f t="shared" si="0"/>
        <v>14630.79408</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1816</v>
      </c>
      <c r="D170" s="1">
        <f>'PR-RAS'!E174</f>
        <v>16087.26</v>
      </c>
      <c r="E170" s="1">
        <v>0</v>
      </c>
      <c r="F170" s="1">
        <v>0</v>
      </c>
      <c r="G170" s="2">
        <f t="shared" si="0"/>
        <v>5744.3978800000014</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1807</v>
      </c>
      <c r="D172" s="1">
        <f>'PR-RAS'!E176</f>
        <v>1500.48</v>
      </c>
      <c r="E172" s="1">
        <v>0</v>
      </c>
      <c r="F172" s="1">
        <v>0</v>
      </c>
      <c r="G172" s="2">
        <f t="shared" si="0"/>
        <v>822.16116000000011</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601990</v>
      </c>
      <c r="D173" s="1">
        <f>'PR-RAS'!E177</f>
        <v>739351.17</v>
      </c>
      <c r="E173" s="1">
        <v>0</v>
      </c>
      <c r="F173" s="1">
        <v>0</v>
      </c>
      <c r="G173" s="2">
        <f t="shared" si="0"/>
        <v>357879.08247999998</v>
      </c>
      <c r="H173" s="2">
        <f t="shared" si="1"/>
        <v>0.17000000004190952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32816</v>
      </c>
      <c r="D174" s="1">
        <f>'PR-RAS'!E178</f>
        <v>28173.11</v>
      </c>
      <c r="E174" s="1">
        <v>0</v>
      </c>
      <c r="F174" s="1">
        <v>0</v>
      </c>
      <c r="G174" s="2">
        <f t="shared" si="0"/>
        <v>15425.064059999999</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486135</v>
      </c>
      <c r="D175" s="1">
        <f>'PR-RAS'!E179</f>
        <v>596639.65</v>
      </c>
      <c r="E175" s="1">
        <v>0</v>
      </c>
      <c r="F175" s="1">
        <v>0</v>
      </c>
      <c r="G175" s="2">
        <f t="shared" si="0"/>
        <v>292218.0882</v>
      </c>
      <c r="H175" s="2">
        <f t="shared" si="1"/>
        <v>0.34999999997671694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6121</v>
      </c>
      <c r="D176" s="1">
        <f>'PR-RAS'!E180</f>
        <v>2200</v>
      </c>
      <c r="E176" s="1">
        <v>0</v>
      </c>
      <c r="F176" s="1">
        <v>0</v>
      </c>
      <c r="G176" s="2">
        <f t="shared" si="0"/>
        <v>1841.175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34391</v>
      </c>
      <c r="D177" s="1">
        <f>'PR-RAS'!E181</f>
        <v>30513.57</v>
      </c>
      <c r="E177" s="1">
        <v>0</v>
      </c>
      <c r="F177" s="1">
        <v>0</v>
      </c>
      <c r="G177" s="2">
        <f t="shared" si="0"/>
        <v>16793.592639999999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19450</v>
      </c>
      <c r="D179" s="1">
        <f>'PR-RAS'!E183</f>
        <v>38685</v>
      </c>
      <c r="E179" s="1">
        <v>0</v>
      </c>
      <c r="F179" s="1">
        <v>0</v>
      </c>
      <c r="G179" s="2">
        <f t="shared" si="0"/>
        <v>17233.96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19175</v>
      </c>
      <c r="E180" s="1">
        <v>0</v>
      </c>
      <c r="F180" s="1">
        <v>0</v>
      </c>
      <c r="G180" s="2">
        <f t="shared" si="0"/>
        <v>6864.65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20813</v>
      </c>
      <c r="D181" s="1">
        <f>'PR-RAS'!E185</f>
        <v>16600.060000000001</v>
      </c>
      <c r="E181" s="1">
        <v>0</v>
      </c>
      <c r="F181" s="1">
        <v>0</v>
      </c>
      <c r="G181" s="2">
        <f t="shared" si="0"/>
        <v>9722.3616000000002</v>
      </c>
      <c r="H181" s="2">
        <f t="shared" si="1"/>
        <v>6.0000000001309672E-2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2264</v>
      </c>
      <c r="D182" s="1">
        <f>'PR-RAS'!E186</f>
        <v>7364.78</v>
      </c>
      <c r="E182" s="1">
        <v>0</v>
      </c>
      <c r="F182" s="1">
        <v>0</v>
      </c>
      <c r="G182" s="2">
        <f t="shared" si="0"/>
        <v>3075.8343599999994</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2100</v>
      </c>
      <c r="E183" s="1">
        <v>0</v>
      </c>
      <c r="F183" s="1">
        <v>0</v>
      </c>
      <c r="G183" s="2">
        <f t="shared" si="0"/>
        <v>764.4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377819</v>
      </c>
      <c r="D184" s="1">
        <f>'PR-RAS'!E188</f>
        <v>71968.739999999991</v>
      </c>
      <c r="E184" s="1">
        <v>0</v>
      </c>
      <c r="F184" s="1">
        <v>0</v>
      </c>
      <c r="G184" s="2">
        <f t="shared" si="0"/>
        <v>95481.435839999991</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19118</v>
      </c>
      <c r="D186" s="1">
        <f>'PR-RAS'!E190</f>
        <v>16963.169999999998</v>
      </c>
      <c r="E186" s="1">
        <v>0</v>
      </c>
      <c r="F186" s="1">
        <v>0</v>
      </c>
      <c r="G186" s="2">
        <f t="shared" si="0"/>
        <v>9813.2028999999984</v>
      </c>
      <c r="H186" s="2">
        <f t="shared" si="1"/>
        <v>0.16999999999825377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2361</v>
      </c>
      <c r="D187" s="1">
        <f>'PR-RAS'!E191</f>
        <v>6350.74</v>
      </c>
      <c r="E187" s="1">
        <v>0</v>
      </c>
      <c r="F187" s="1">
        <v>0</v>
      </c>
      <c r="G187" s="2">
        <f t="shared" si="0"/>
        <v>2801.6212799999998</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850</v>
      </c>
      <c r="E188" s="1">
        <v>0</v>
      </c>
      <c r="F188" s="1">
        <v>0</v>
      </c>
      <c r="G188" s="2">
        <f t="shared" si="0"/>
        <v>476.85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18147</v>
      </c>
      <c r="D189" s="1">
        <f>'PR-RAS'!E193</f>
        <v>22519.4</v>
      </c>
      <c r="E189" s="1">
        <v>0</v>
      </c>
      <c r="F189" s="1">
        <v>0</v>
      </c>
      <c r="G189" s="2">
        <f t="shared" si="0"/>
        <v>11878.930400000001</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334466</v>
      </c>
      <c r="D190" s="1">
        <f>'PR-RAS'!E194</f>
        <v>14353.45</v>
      </c>
      <c r="E190" s="1">
        <v>0</v>
      </c>
      <c r="F190" s="1">
        <v>0</v>
      </c>
      <c r="G190" s="2">
        <f t="shared" si="0"/>
        <v>68639.678100000005</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2877</v>
      </c>
      <c r="D191" s="1">
        <f>'PR-RAS'!E195</f>
        <v>10931.98</v>
      </c>
      <c r="E191" s="1">
        <v>0</v>
      </c>
      <c r="F191" s="1">
        <v>0</v>
      </c>
      <c r="G191" s="2">
        <f t="shared" si="0"/>
        <v>4700.7824000000001</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1507</v>
      </c>
      <c r="D192" s="1">
        <f>'PR-RAS'!E196</f>
        <v>1031.28</v>
      </c>
      <c r="E192" s="1">
        <v>0</v>
      </c>
      <c r="F192" s="1">
        <v>0</v>
      </c>
      <c r="G192" s="2">
        <f t="shared" si="0"/>
        <v>681.78596000000005</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1507</v>
      </c>
      <c r="D206" s="1">
        <f>'PR-RAS'!E210</f>
        <v>1031.28</v>
      </c>
      <c r="E206" s="1">
        <v>0</v>
      </c>
      <c r="F206" s="1">
        <v>0</v>
      </c>
      <c r="G206" s="2">
        <f t="shared" si="0"/>
        <v>731.75979999999993</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1507</v>
      </c>
      <c r="D207" s="1">
        <f>'PR-RAS'!E211</f>
        <v>1031.28</v>
      </c>
      <c r="E207" s="1">
        <v>0</v>
      </c>
      <c r="F207" s="1">
        <v>0</v>
      </c>
      <c r="G207" s="2">
        <f t="shared" si="0"/>
        <v>735.32935999999995</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12431368</v>
      </c>
      <c r="D285" s="1">
        <f>'PR-RAS'!E289</f>
        <v>12691238.839999998</v>
      </c>
      <c r="E285" s="1">
        <v>0</v>
      </c>
      <c r="F285" s="1">
        <v>0</v>
      </c>
      <c r="G285" s="2">
        <f t="shared" si="8"/>
        <v>10739132.173119998</v>
      </c>
      <c r="H285" s="2">
        <f t="shared" si="9"/>
        <v>0.16000000201165676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107832</v>
      </c>
      <c r="D286" s="1">
        <f>'PR-RAS'!E290</f>
        <v>89232.400000002235</v>
      </c>
      <c r="E286" s="1">
        <v>0</v>
      </c>
      <c r="F286" s="1">
        <v>0</v>
      </c>
      <c r="G286" s="2">
        <f t="shared" si="8"/>
        <v>81594.588000001269</v>
      </c>
      <c r="H286" s="2">
        <f t="shared" si="9"/>
        <v>0.40000000223517418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75170</v>
      </c>
      <c r="D288" s="1">
        <f>'PR-RAS'!E292</f>
        <v>0</v>
      </c>
      <c r="E288" s="1">
        <v>0</v>
      </c>
      <c r="F288" s="1">
        <v>0</v>
      </c>
      <c r="G288" s="2">
        <f t="shared" si="8"/>
        <v>21573.789999999997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13070.2</v>
      </c>
      <c r="E289" s="1">
        <v>0</v>
      </c>
      <c r="F289" s="1">
        <v>0</v>
      </c>
      <c r="G289" s="2">
        <f t="shared" si="8"/>
        <v>7528.4351999999999</v>
      </c>
      <c r="H289" s="2">
        <f t="shared" si="9"/>
        <v>0.2000000000007276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4421</v>
      </c>
      <c r="D290" s="1">
        <f>'PR-RAS'!E294</f>
        <v>1106.44</v>
      </c>
      <c r="E290" s="1">
        <v>0</v>
      </c>
      <c r="F290" s="1">
        <v>0</v>
      </c>
      <c r="G290" s="2">
        <f t="shared" si="8"/>
        <v>1917.1913199999999</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4421</v>
      </c>
      <c r="D291" s="1">
        <f>'PR-RAS'!E295</f>
        <v>1106.44</v>
      </c>
      <c r="E291" s="1">
        <v>0</v>
      </c>
      <c r="F291" s="1">
        <v>0</v>
      </c>
      <c r="G291" s="2">
        <f t="shared" si="8"/>
        <v>1923.8252</v>
      </c>
      <c r="H291" s="2">
        <f t="shared" si="9"/>
        <v>0.44000000000005457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8862</v>
      </c>
      <c r="D293" s="1">
        <f>'PR-RAS'!E298</f>
        <v>12630.2</v>
      </c>
      <c r="E293" s="1">
        <v>0</v>
      </c>
      <c r="F293" s="1">
        <v>0</v>
      </c>
      <c r="G293" s="2">
        <f t="shared" si="8"/>
        <v>9963.7407999999996</v>
      </c>
      <c r="H293" s="2">
        <f t="shared" si="9"/>
        <v>0.2000000000007276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8862</v>
      </c>
      <c r="D306" s="1">
        <f>'PR-RAS'!E311</f>
        <v>12630.2</v>
      </c>
      <c r="E306" s="1">
        <v>0</v>
      </c>
      <c r="F306" s="1">
        <v>0</v>
      </c>
      <c r="G306" s="2">
        <f t="shared" si="8"/>
        <v>10407.332</v>
      </c>
      <c r="H306" s="2">
        <f t="shared" si="9"/>
        <v>0.2000000000007276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8862</v>
      </c>
      <c r="D307" s="1">
        <f>'PR-RAS'!E312</f>
        <v>1040.2</v>
      </c>
      <c r="E307" s="1">
        <v>0</v>
      </c>
      <c r="F307" s="1">
        <v>0</v>
      </c>
      <c r="G307" s="2">
        <f t="shared" si="8"/>
        <v>3348.3743999999997</v>
      </c>
      <c r="H307" s="2">
        <f t="shared" si="9"/>
        <v>0.20000000000004547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8862</v>
      </c>
      <c r="D308" s="1">
        <f>'PR-RAS'!E313</f>
        <v>1040.2</v>
      </c>
      <c r="E308" s="1">
        <v>0</v>
      </c>
      <c r="F308" s="1">
        <v>0</v>
      </c>
      <c r="G308" s="2">
        <f t="shared" si="8"/>
        <v>3359.3168000000001</v>
      </c>
      <c r="H308" s="2">
        <f t="shared" si="9"/>
        <v>0.20000000000004547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11590</v>
      </c>
      <c r="E312" s="1">
        <v>0</v>
      </c>
      <c r="F312" s="1">
        <v>0</v>
      </c>
      <c r="G312" s="2">
        <f t="shared" si="8"/>
        <v>7208.98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1400</v>
      </c>
      <c r="E315" s="1">
        <v>0</v>
      </c>
      <c r="F315" s="1">
        <v>0</v>
      </c>
      <c r="G315" s="2">
        <f t="shared" si="8"/>
        <v>879.2</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10190</v>
      </c>
      <c r="E317" s="1">
        <v>0</v>
      </c>
      <c r="F317" s="1">
        <v>0</v>
      </c>
      <c r="G317" s="2">
        <f t="shared" si="8"/>
        <v>6440.08</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204935</v>
      </c>
      <c r="D345" s="1">
        <f>'PR-RAS'!E350</f>
        <v>45968.47</v>
      </c>
      <c r="E345" s="1">
        <v>0</v>
      </c>
      <c r="F345" s="1">
        <v>0</v>
      </c>
      <c r="G345" s="2">
        <f t="shared" si="8"/>
        <v>102123.94735999999</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204935</v>
      </c>
      <c r="D358" s="1">
        <f>'PR-RAS'!E363</f>
        <v>45968.47</v>
      </c>
      <c r="E358" s="1">
        <v>0</v>
      </c>
      <c r="F358" s="1">
        <v>0</v>
      </c>
      <c r="G358" s="2">
        <f t="shared" si="8"/>
        <v>105983.28258</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197278</v>
      </c>
      <c r="D364" s="1">
        <f>'PR-RAS'!E369</f>
        <v>39761.5</v>
      </c>
      <c r="E364" s="1">
        <v>0</v>
      </c>
      <c r="F364" s="1">
        <v>0</v>
      </c>
      <c r="G364" s="2">
        <f t="shared" si="8"/>
        <v>100478.76299999999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72340</v>
      </c>
      <c r="D365" s="1">
        <f>'PR-RAS'!E370</f>
        <v>39761.5</v>
      </c>
      <c r="E365" s="1">
        <v>0</v>
      </c>
      <c r="F365" s="1">
        <v>0</v>
      </c>
      <c r="G365" s="2">
        <f t="shared" si="8"/>
        <v>55278.131999999998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124938</v>
      </c>
      <c r="D367" s="1">
        <f>'PR-RAS'!E372</f>
        <v>0</v>
      </c>
      <c r="E367" s="1">
        <v>0</v>
      </c>
      <c r="F367" s="1">
        <v>0</v>
      </c>
      <c r="G367" s="2">
        <f t="shared" si="8"/>
        <v>45727.307999999997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7657</v>
      </c>
      <c r="D378" s="1">
        <f>'PR-RAS'!E383</f>
        <v>6206.97</v>
      </c>
      <c r="E378" s="1">
        <v>0</v>
      </c>
      <c r="F378" s="1">
        <v>0</v>
      </c>
      <c r="G378" s="2">
        <f t="shared" si="8"/>
        <v>7566.744380000001</v>
      </c>
      <c r="H378" s="2">
        <f t="shared" si="9"/>
        <v>2.9999999999745341E-2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7657</v>
      </c>
      <c r="D379" s="1">
        <f>'PR-RAS'!E384</f>
        <v>6206.97</v>
      </c>
      <c r="E379" s="1">
        <v>0</v>
      </c>
      <c r="F379" s="1">
        <v>0</v>
      </c>
      <c r="G379" s="2">
        <f t="shared" si="8"/>
        <v>7586.8153200000006</v>
      </c>
      <c r="H379" s="2">
        <f t="shared" si="9"/>
        <v>2.9999999999745341E-2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196073</v>
      </c>
      <c r="D403" s="1">
        <f>'PR-RAS'!E408</f>
        <v>33338.270000000004</v>
      </c>
      <c r="E403" s="1">
        <v>0</v>
      </c>
      <c r="F403" s="1">
        <v>0</v>
      </c>
      <c r="G403" s="2">
        <f t="shared" si="8"/>
        <v>105625.31508000001</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12548062</v>
      </c>
      <c r="D407" s="1">
        <f>'PR-RAS'!E412</f>
        <v>12793101.439999999</v>
      </c>
      <c r="E407" s="1">
        <v>0</v>
      </c>
      <c r="F407" s="1">
        <v>0</v>
      </c>
      <c r="G407" s="2">
        <f t="shared" si="8"/>
        <v>15482511.54128</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12636303</v>
      </c>
      <c r="D408" s="1">
        <f>'PR-RAS'!E413</f>
        <v>12737207.309999999</v>
      </c>
      <c r="E408" s="1">
        <v>0</v>
      </c>
      <c r="F408" s="1">
        <v>0</v>
      </c>
      <c r="G408" s="2">
        <f t="shared" si="8"/>
        <v>15511062.071339998</v>
      </c>
      <c r="H408" s="2">
        <f t="shared" si="9"/>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55894.13000000082</v>
      </c>
      <c r="E409" s="1">
        <v>0</v>
      </c>
      <c r="F409" s="1">
        <v>0</v>
      </c>
      <c r="G409" s="2">
        <f t="shared" si="8"/>
        <v>45609.610080000668</v>
      </c>
      <c r="H409" s="2">
        <f t="shared" si="9"/>
        <v>0.13000000081956387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88241</v>
      </c>
      <c r="D410" s="1">
        <f>'PR-RAS'!E415</f>
        <v>0</v>
      </c>
      <c r="E410" s="1">
        <v>0</v>
      </c>
      <c r="F410" s="1">
        <v>0</v>
      </c>
      <c r="G410" s="2">
        <f t="shared" si="8"/>
        <v>36090.568999999996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75170</v>
      </c>
      <c r="D411" s="1">
        <f>'PR-RAS'!E416</f>
        <v>0</v>
      </c>
      <c r="E411" s="1">
        <v>0</v>
      </c>
      <c r="F411" s="1">
        <v>0</v>
      </c>
      <c r="G411" s="2">
        <f t="shared" si="8"/>
        <v>30819.699999999997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13070.2</v>
      </c>
      <c r="E412" s="1">
        <v>0</v>
      </c>
      <c r="F412" s="1">
        <v>0</v>
      </c>
      <c r="G412" s="2">
        <f t="shared" si="8"/>
        <v>10743.704400000001</v>
      </c>
      <c r="H412" s="2">
        <f t="shared" si="9"/>
        <v>0.2000000000007276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4421</v>
      </c>
      <c r="D413" s="1">
        <f>'PR-RAS'!E418</f>
        <v>1106.44</v>
      </c>
      <c r="E413" s="1">
        <v>0</v>
      </c>
      <c r="F413" s="1">
        <v>0</v>
      </c>
      <c r="G413" s="2">
        <f t="shared" si="8"/>
        <v>2733.1585599999999</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12548062</v>
      </c>
      <c r="D633" s="1">
        <f>'PR-RAS'!E639</f>
        <v>12793101.439999999</v>
      </c>
      <c r="E633" s="1">
        <v>0</v>
      </c>
      <c r="F633" s="1">
        <v>0</v>
      </c>
      <c r="G633" s="2">
        <f t="shared" si="10"/>
        <v>24100855.404159997</v>
      </c>
      <c r="H633" s="2">
        <f t="shared" si="1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12636303</v>
      </c>
      <c r="D634" s="1">
        <f>'PR-RAS'!E640</f>
        <v>12737207.309999999</v>
      </c>
      <c r="E634" s="1">
        <v>0</v>
      </c>
      <c r="F634" s="1">
        <v>0</v>
      </c>
      <c r="G634" s="2">
        <f t="shared" si="10"/>
        <v>24124084.253459997</v>
      </c>
      <c r="H634" s="2">
        <f t="shared" si="11"/>
        <v>0.30999999865889549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55894.13000000082</v>
      </c>
      <c r="E635" s="1">
        <v>0</v>
      </c>
      <c r="F635" s="1">
        <v>0</v>
      </c>
      <c r="G635" s="2">
        <f t="shared" si="10"/>
        <v>70873.756840001035</v>
      </c>
      <c r="H635" s="2">
        <f t="shared" si="11"/>
        <v>0.13000000081956387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88241</v>
      </c>
      <c r="D636" s="1">
        <f>'PR-RAS'!E642</f>
        <v>0</v>
      </c>
      <c r="E636" s="1">
        <v>0</v>
      </c>
      <c r="F636" s="1">
        <v>0</v>
      </c>
      <c r="G636" s="2">
        <f t="shared" si="10"/>
        <v>56033.035000000003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75170</v>
      </c>
      <c r="D637" s="1">
        <f>'PR-RAS'!E643</f>
        <v>0</v>
      </c>
      <c r="E637" s="1">
        <v>0</v>
      </c>
      <c r="F637" s="1">
        <v>0</v>
      </c>
      <c r="G637" s="2">
        <f t="shared" si="10"/>
        <v>47808.12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13070.2</v>
      </c>
      <c r="E638" s="1">
        <v>0</v>
      </c>
      <c r="F638" s="1">
        <v>0</v>
      </c>
      <c r="G638" s="2">
        <f t="shared" si="10"/>
        <v>16651.434800000003</v>
      </c>
      <c r="H638" s="2">
        <f t="shared" si="11"/>
        <v>0.2000000000007276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42823.930000000822</v>
      </c>
      <c r="E639" s="1">
        <v>0</v>
      </c>
      <c r="F639" s="1">
        <v>0</v>
      </c>
      <c r="G639" s="2">
        <f t="shared" si="10"/>
        <v>54643.334680001048</v>
      </c>
      <c r="H639" s="2">
        <f t="shared" si="11"/>
        <v>6.9999999177525751E-2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13071</v>
      </c>
      <c r="D640" s="1">
        <f>'PR-RAS'!E646</f>
        <v>0</v>
      </c>
      <c r="E640" s="1">
        <v>0</v>
      </c>
      <c r="F640" s="1">
        <v>0</v>
      </c>
      <c r="G640" s="2">
        <f t="shared" si="10"/>
        <v>8352.3690000000006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850773</v>
      </c>
      <c r="D641" s="1">
        <f>'PR-RAS'!E647</f>
        <v>945114.49</v>
      </c>
      <c r="E641" s="1">
        <v>0</v>
      </c>
      <c r="F641" s="1">
        <v>0</v>
      </c>
      <c r="G641" s="2">
        <f t="shared" si="10"/>
        <v>1754241.2672000001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84900</v>
      </c>
      <c r="D642" s="1">
        <f>'PR-RAS'!E649</f>
        <v>0</v>
      </c>
      <c r="E642" s="1">
        <v>0</v>
      </c>
      <c r="F642" s="1">
        <v>0</v>
      </c>
      <c r="G642" s="2">
        <f t="shared" si="10"/>
        <v>54420.9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1223550</v>
      </c>
      <c r="D643" s="1">
        <f>'PR-RAS'!E650</f>
        <v>807180.39</v>
      </c>
      <c r="E643" s="1">
        <v>0</v>
      </c>
      <c r="F643" s="1">
        <v>0</v>
      </c>
      <c r="G643" s="2">
        <f t="shared" si="10"/>
        <v>1821938.7207600002</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1308450</v>
      </c>
      <c r="D644" s="1">
        <f>'PR-RAS'!E651</f>
        <v>807180.39</v>
      </c>
      <c r="E644" s="1">
        <v>0</v>
      </c>
      <c r="F644" s="1">
        <v>0</v>
      </c>
      <c r="G644" s="2">
        <f t="shared" si="10"/>
        <v>1879367.3315400002</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80</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11082897</v>
      </c>
      <c r="D668" s="1">
        <f>'PR-RAS'!E675</f>
        <v>11068659.539999999</v>
      </c>
      <c r="E668" s="1">
        <v>0</v>
      </c>
      <c r="F668" s="1">
        <v>0</v>
      </c>
      <c r="G668" s="2">
        <f t="shared" si="10"/>
        <v>22157884.125360001</v>
      </c>
      <c r="H668" s="2">
        <f t="shared" si="11"/>
        <v>0.46000000089406967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8009</v>
      </c>
      <c r="D670" s="1">
        <f>'PR-RAS'!E677</f>
        <v>4500</v>
      </c>
      <c r="E670" s="1">
        <v>0</v>
      </c>
      <c r="F670" s="1">
        <v>0</v>
      </c>
      <c r="G670" s="2">
        <f t="shared" si="10"/>
        <v>11379.021000000001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13006</v>
      </c>
      <c r="D687" s="1">
        <f>'PR-RAS'!E694</f>
        <v>60891.33</v>
      </c>
      <c r="E687" s="1">
        <v>0</v>
      </c>
      <c r="F687" s="1">
        <v>0</v>
      </c>
      <c r="G687" s="2">
        <f t="shared" si="10"/>
        <v>92465.020760000014</v>
      </c>
      <c r="H687" s="2">
        <f t="shared" si="11"/>
        <v>0.33000000000174623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6138.42</v>
      </c>
      <c r="E689" s="1">
        <v>0</v>
      </c>
      <c r="F689" s="1">
        <v>0</v>
      </c>
      <c r="G689" s="2">
        <f t="shared" si="10"/>
        <v>8446.4659199999987</v>
      </c>
      <c r="H689" s="2">
        <f t="shared" si="11"/>
        <v>0.42000000000007276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4504</v>
      </c>
      <c r="D705" s="1">
        <f>'PR-RAS'!E712</f>
        <v>238218.75</v>
      </c>
      <c r="E705" s="1">
        <v>0</v>
      </c>
      <c r="F705" s="1">
        <v>0</v>
      </c>
      <c r="G705" s="2">
        <f t="shared" si="10"/>
        <v>338582.81599999999</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14389</v>
      </c>
      <c r="D709" s="1">
        <f>'PR-RAS'!E716</f>
        <v>0</v>
      </c>
      <c r="E709" s="1">
        <v>0</v>
      </c>
      <c r="F709" s="1">
        <v>0</v>
      </c>
      <c r="G709" s="2">
        <f t="shared" si="10"/>
        <v>10187.412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21139</v>
      </c>
      <c r="D710" s="1">
        <f>'PR-RAS'!E717</f>
        <v>12223.33</v>
      </c>
      <c r="E710" s="1">
        <v>0</v>
      </c>
      <c r="F710" s="1">
        <v>0</v>
      </c>
      <c r="G710" s="2">
        <f t="shared" si="10"/>
        <v>32320.232940000002</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284599</v>
      </c>
      <c r="D711" s="1">
        <f>'PR-RAS'!E718</f>
        <v>359295.16</v>
      </c>
      <c r="E711" s="1">
        <v>0</v>
      </c>
      <c r="F711" s="1">
        <v>0</v>
      </c>
      <c r="G711" s="2">
        <f t="shared" si="10"/>
        <v>712264.41719999991</v>
      </c>
      <c r="H711" s="2">
        <f t="shared" si="11"/>
        <v>0.15999999997438863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19450</v>
      </c>
      <c r="D713" s="1">
        <f>'PR-RAS'!E720</f>
        <v>34635</v>
      </c>
      <c r="E713" s="1">
        <v>0</v>
      </c>
      <c r="F713" s="1">
        <v>0</v>
      </c>
      <c r="G713" s="2">
        <f t="shared" si="10"/>
        <v>63168.639999999999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12618</v>
      </c>
      <c r="E719" s="1">
        <v>0</v>
      </c>
      <c r="F719" s="1">
        <v>0</v>
      </c>
      <c r="G719" s="2">
        <f t="shared" si="10"/>
        <v>18119.448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1675307</v>
      </c>
      <c r="D984" s="6">
        <f>BILANCA!E6</f>
        <v>1637867.8600000006</v>
      </c>
      <c r="E984" s="6">
        <v>0</v>
      </c>
      <c r="F984" s="6">
        <v>0</v>
      </c>
      <c r="G984" s="7">
        <f t="shared" ref="G984:G1241" si="22">B984/1000*C984+B984/500*D984</f>
        <v>4951.0427200000013</v>
      </c>
      <c r="H984" s="7">
        <f t="shared" si="19"/>
        <v>0.13999999943189323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661719</v>
      </c>
      <c r="D985" s="1">
        <f>BILANCA!E7</f>
        <v>480799.7100000006</v>
      </c>
      <c r="E985" s="1">
        <v>0</v>
      </c>
      <c r="F985" s="1">
        <v>0</v>
      </c>
      <c r="G985" s="2">
        <f t="shared" si="22"/>
        <v>3246.6368400000028</v>
      </c>
      <c r="H985" s="2">
        <f t="shared" si="19"/>
        <v>0.28999999939696863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661719</v>
      </c>
      <c r="D990" s="1">
        <f>BILANCA!E12</f>
        <v>480799.7100000006</v>
      </c>
      <c r="E990" s="1">
        <v>0</v>
      </c>
      <c r="F990" s="1">
        <v>0</v>
      </c>
      <c r="G990" s="2">
        <f t="shared" si="22"/>
        <v>11363.228940000008</v>
      </c>
      <c r="H990" s="2">
        <f t="shared" si="19"/>
        <v>0.28999999939696863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56289</v>
      </c>
      <c r="D991" s="1">
        <f>BILANCA!E13</f>
        <v>47509.3</v>
      </c>
      <c r="E991" s="1">
        <v>0</v>
      </c>
      <c r="F991" s="1">
        <v>0</v>
      </c>
      <c r="G991" s="2">
        <f t="shared" si="22"/>
        <v>1210.4608000000001</v>
      </c>
      <c r="H991" s="2">
        <f t="shared" si="19"/>
        <v>0.30000000000291038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29638</v>
      </c>
      <c r="D992" s="1">
        <f>BILANCA!E14</f>
        <v>29638.5</v>
      </c>
      <c r="E992" s="1">
        <v>0</v>
      </c>
      <c r="F992" s="1">
        <v>0</v>
      </c>
      <c r="G992" s="2">
        <f t="shared" si="22"/>
        <v>800.2349999999999</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84790</v>
      </c>
      <c r="D993" s="1">
        <f>BILANCA!E15</f>
        <v>84790</v>
      </c>
      <c r="E993" s="1">
        <v>0</v>
      </c>
      <c r="F993" s="1">
        <v>0</v>
      </c>
      <c r="G993" s="2">
        <f t="shared" si="22"/>
        <v>2543.6999999999998</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58139</v>
      </c>
      <c r="D996" s="1">
        <f>BILANCA!E18</f>
        <v>66919.199999999997</v>
      </c>
      <c r="E996" s="1">
        <v>0</v>
      </c>
      <c r="F996" s="1">
        <v>0</v>
      </c>
      <c r="G996" s="2">
        <f t="shared" si="22"/>
        <v>2495.7061999999996</v>
      </c>
      <c r="H996" s="2">
        <f t="shared" si="19"/>
        <v>0.19999999999708962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226930</v>
      </c>
      <c r="D997" s="1">
        <f>BILANCA!E19</f>
        <v>81952.680000000633</v>
      </c>
      <c r="E997" s="1">
        <v>0</v>
      </c>
      <c r="F997" s="1">
        <v>0</v>
      </c>
      <c r="G997" s="2">
        <f t="shared" si="22"/>
        <v>5471.6950400000178</v>
      </c>
      <c r="H997" s="2">
        <f t="shared" si="19"/>
        <v>0.31999999936670065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2242683</v>
      </c>
      <c r="D998" s="1">
        <f>BILANCA!E20</f>
        <v>2259399.81</v>
      </c>
      <c r="E998" s="1">
        <v>0</v>
      </c>
      <c r="F998" s="1">
        <v>0</v>
      </c>
      <c r="G998" s="2">
        <f t="shared" si="22"/>
        <v>101422.2393</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15081</v>
      </c>
      <c r="D999" s="1">
        <f>BILANCA!E21</f>
        <v>14881.21</v>
      </c>
      <c r="E999" s="1">
        <v>0</v>
      </c>
      <c r="F999" s="1">
        <v>0</v>
      </c>
      <c r="G999" s="2">
        <f t="shared" si="22"/>
        <v>717.49471999999992</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258034</v>
      </c>
      <c r="D1000" s="1">
        <f>BILANCA!E22</f>
        <v>242063.76</v>
      </c>
      <c r="E1000" s="1">
        <v>0</v>
      </c>
      <c r="F1000" s="1">
        <v>0</v>
      </c>
      <c r="G1000" s="2">
        <f t="shared" si="22"/>
        <v>12616.74584</v>
      </c>
      <c r="H1000" s="2">
        <f t="shared" si="19"/>
        <v>0.23999999999068677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28291</v>
      </c>
      <c r="D1001" s="1">
        <f>BILANCA!E23</f>
        <v>16984.490000000002</v>
      </c>
      <c r="E1001" s="1">
        <v>0</v>
      </c>
      <c r="F1001" s="1">
        <v>0</v>
      </c>
      <c r="G1001" s="2">
        <f t="shared" si="22"/>
        <v>1120.6796399999998</v>
      </c>
      <c r="H1001" s="2">
        <f t="shared" si="19"/>
        <v>0.49000000000160071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80058</v>
      </c>
      <c r="D1002" s="1">
        <f>BILANCA!E24</f>
        <v>80057.5</v>
      </c>
      <c r="E1002" s="1">
        <v>0</v>
      </c>
      <c r="F1002" s="1">
        <v>0</v>
      </c>
      <c r="G1002" s="2">
        <f t="shared" si="22"/>
        <v>4563.2870000000003</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984178</v>
      </c>
      <c r="D1004" s="1">
        <f>BILANCA!E26</f>
        <v>969947.96</v>
      </c>
      <c r="E1004" s="1">
        <v>0</v>
      </c>
      <c r="F1004" s="1">
        <v>0</v>
      </c>
      <c r="G1004" s="2">
        <f t="shared" si="22"/>
        <v>61405.552320000003</v>
      </c>
      <c r="H1004" s="2">
        <f t="shared" si="19"/>
        <v>4.0000000037252903E-2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3381395</v>
      </c>
      <c r="D1006" s="1">
        <f>BILANCA!E28</f>
        <v>3501382.05</v>
      </c>
      <c r="E1006" s="1">
        <v>0</v>
      </c>
      <c r="F1006" s="1">
        <v>0</v>
      </c>
      <c r="G1006" s="2">
        <f t="shared" si="22"/>
        <v>238835.65929999997</v>
      </c>
      <c r="H1006" s="2">
        <f t="shared" si="19"/>
        <v>4.9999999813735485E-2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45879</v>
      </c>
      <c r="D1007" s="1">
        <f>BILANCA!E29</f>
        <v>22939.399999999994</v>
      </c>
      <c r="E1007" s="1">
        <v>0</v>
      </c>
      <c r="F1007" s="1">
        <v>0</v>
      </c>
      <c r="G1007" s="2">
        <f t="shared" si="22"/>
        <v>2202.1871999999998</v>
      </c>
      <c r="H1007" s="2">
        <f t="shared" si="19"/>
        <v>0.39999999999417923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114697</v>
      </c>
      <c r="D1008" s="1">
        <f>BILANCA!E30</f>
        <v>114697</v>
      </c>
      <c r="E1008" s="1">
        <v>0</v>
      </c>
      <c r="F1008" s="1">
        <v>0</v>
      </c>
      <c r="G1008" s="2">
        <f t="shared" si="22"/>
        <v>8602.2750000000015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68818</v>
      </c>
      <c r="D1012" s="1">
        <f>BILANCA!E34</f>
        <v>91757.6</v>
      </c>
      <c r="E1012" s="1">
        <v>0</v>
      </c>
      <c r="F1012" s="1">
        <v>0</v>
      </c>
      <c r="G1012" s="2">
        <f t="shared" si="22"/>
        <v>7317.6628000000001</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259548</v>
      </c>
      <c r="D1013" s="1">
        <f>BILANCA!E35</f>
        <v>260013.15</v>
      </c>
      <c r="E1013" s="1">
        <v>0</v>
      </c>
      <c r="F1013" s="1">
        <v>0</v>
      </c>
      <c r="G1013" s="2">
        <f t="shared" si="22"/>
        <v>23387.228999999999</v>
      </c>
      <c r="H1013" s="2">
        <f t="shared" si="19"/>
        <v>0.14999999999417923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312139</v>
      </c>
      <c r="D1014" s="1">
        <f>BILANCA!E36</f>
        <v>320091.17</v>
      </c>
      <c r="E1014" s="1">
        <v>0</v>
      </c>
      <c r="F1014" s="1">
        <v>0</v>
      </c>
      <c r="G1014" s="2">
        <f t="shared" si="22"/>
        <v>29521.961539999997</v>
      </c>
      <c r="H1014" s="2">
        <f t="shared" si="19"/>
        <v>0.16999999998370185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1350</v>
      </c>
      <c r="D1015" s="1">
        <f>BILANCA!E37</f>
        <v>1350</v>
      </c>
      <c r="E1015" s="1">
        <v>0</v>
      </c>
      <c r="F1015" s="1">
        <v>0</v>
      </c>
      <c r="G1015" s="2">
        <f t="shared" si="22"/>
        <v>129.60000000000002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53941</v>
      </c>
      <c r="D1018" s="1">
        <f>BILANCA!E40</f>
        <v>61428.02</v>
      </c>
      <c r="E1018" s="1">
        <v>0</v>
      </c>
      <c r="F1018" s="1">
        <v>0</v>
      </c>
      <c r="G1018" s="2">
        <f t="shared" si="22"/>
        <v>6187.8964000000005</v>
      </c>
      <c r="H1018" s="2">
        <f t="shared" si="19"/>
        <v>1.9999999996798579E-2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73073</v>
      </c>
      <c r="D1023" s="1">
        <f>BILANCA!E45</f>
        <v>68385.179999999993</v>
      </c>
      <c r="E1023" s="1">
        <v>0</v>
      </c>
      <c r="F1023" s="1">
        <v>0</v>
      </c>
      <c r="G1023" s="2">
        <f t="shared" si="22"/>
        <v>8393.7343999999994</v>
      </c>
      <c r="H1023" s="2">
        <f t="shared" si="19"/>
        <v>0.17999999999301508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121423</v>
      </c>
      <c r="D1025" s="1">
        <f>BILANCA!E47</f>
        <v>121422.78</v>
      </c>
      <c r="E1025" s="1">
        <v>0</v>
      </c>
      <c r="F1025" s="1">
        <v>0</v>
      </c>
      <c r="G1025" s="2">
        <f t="shared" si="22"/>
        <v>15299.27952</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48350</v>
      </c>
      <c r="D1028" s="1">
        <f>BILANCA!E50</f>
        <v>53037.599999999999</v>
      </c>
      <c r="E1028" s="1">
        <v>0</v>
      </c>
      <c r="F1028" s="1">
        <v>0</v>
      </c>
      <c r="G1028" s="2">
        <f t="shared" si="22"/>
        <v>6949.134</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313546</v>
      </c>
      <c r="D1032" s="1">
        <f>BILANCA!E54</f>
        <v>331379.14</v>
      </c>
      <c r="E1032" s="1">
        <v>0</v>
      </c>
      <c r="F1032" s="1">
        <v>0</v>
      </c>
      <c r="G1032" s="2">
        <f t="shared" si="22"/>
        <v>47838.909720000003</v>
      </c>
      <c r="H1032" s="2">
        <f t="shared" si="19"/>
        <v>0.14000000001396984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313546</v>
      </c>
      <c r="D1033" s="1">
        <f>BILANCA!E55</f>
        <v>331379.14</v>
      </c>
      <c r="E1033" s="1">
        <v>0</v>
      </c>
      <c r="F1033" s="1">
        <v>0</v>
      </c>
      <c r="G1033" s="2">
        <f t="shared" si="22"/>
        <v>48815.214000000007</v>
      </c>
      <c r="H1033" s="2">
        <f t="shared" si="19"/>
        <v>0.14000000001396984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1013588</v>
      </c>
      <c r="D1046" s="1">
        <f>BILANCA!E68</f>
        <v>1157068.1499999999</v>
      </c>
      <c r="E1046" s="1">
        <v>0</v>
      </c>
      <c r="F1046" s="1">
        <v>0</v>
      </c>
      <c r="G1046" s="2">
        <f t="shared" si="22"/>
        <v>209646.63089999999</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50385</v>
      </c>
      <c r="D1056" s="1">
        <f>BILANCA!E78</f>
        <v>58790.14</v>
      </c>
      <c r="E1056" s="1">
        <v>0</v>
      </c>
      <c r="F1056" s="1">
        <v>0</v>
      </c>
      <c r="G1056" s="2">
        <f t="shared" si="22"/>
        <v>12261.465439999998</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50385</v>
      </c>
      <c r="D1064" s="1">
        <f>BILANCA!E86</f>
        <v>58790.14</v>
      </c>
      <c r="E1064" s="1">
        <v>0</v>
      </c>
      <c r="F1064" s="1">
        <v>0</v>
      </c>
      <c r="G1064" s="2">
        <f t="shared" si="22"/>
        <v>13605.187679999999</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9200</v>
      </c>
      <c r="D1112" s="1">
        <f>BILANCA!E134</f>
        <v>8080</v>
      </c>
      <c r="E1112" s="1">
        <v>0</v>
      </c>
      <c r="F1112" s="1">
        <v>0</v>
      </c>
      <c r="G1112" s="2">
        <f t="shared" si="22"/>
        <v>3271.4399999999996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9200</v>
      </c>
      <c r="D1113" s="1">
        <f>BILANCA!E135</f>
        <v>8080</v>
      </c>
      <c r="E1113" s="1">
        <v>0</v>
      </c>
      <c r="F1113" s="1">
        <v>0</v>
      </c>
      <c r="G1113" s="2">
        <f t="shared" si="22"/>
        <v>3296.8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9200</v>
      </c>
      <c r="D1116" s="1">
        <f>BILANCA!E138</f>
        <v>8080</v>
      </c>
      <c r="E1116" s="1">
        <v>0</v>
      </c>
      <c r="F1116" s="1">
        <v>0</v>
      </c>
      <c r="G1116" s="2">
        <f t="shared" si="22"/>
        <v>3372.88</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36036</v>
      </c>
      <c r="D1124" s="1">
        <f>BILANCA!E146</f>
        <v>79502</v>
      </c>
      <c r="E1124" s="1">
        <v>0</v>
      </c>
      <c r="F1124" s="1">
        <v>0</v>
      </c>
      <c r="G1124" s="2">
        <f t="shared" si="22"/>
        <v>27500.639999999999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4421</v>
      </c>
      <c r="D1138" s="1">
        <f>BILANCA!E160</f>
        <v>1106.44</v>
      </c>
      <c r="E1138" s="1">
        <v>0</v>
      </c>
      <c r="F1138" s="1">
        <v>0</v>
      </c>
      <c r="G1138" s="2">
        <f t="shared" si="22"/>
        <v>1028.2514000000001</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31615</v>
      </c>
      <c r="D1139" s="1">
        <f>BILANCA!E161</f>
        <v>78395.56</v>
      </c>
      <c r="E1139" s="1">
        <v>0</v>
      </c>
      <c r="F1139" s="1">
        <v>0</v>
      </c>
      <c r="G1139" s="2">
        <f t="shared" si="22"/>
        <v>29391.354719999999</v>
      </c>
      <c r="H1139" s="2">
        <f t="shared" si="23"/>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67194</v>
      </c>
      <c r="D1142" s="1">
        <f>BILANCA!E164</f>
        <v>65581.52</v>
      </c>
      <c r="E1142" s="1">
        <v>0</v>
      </c>
      <c r="F1142" s="1">
        <v>0</v>
      </c>
      <c r="G1142" s="2">
        <f t="shared" si="22"/>
        <v>31538.769359999998</v>
      </c>
      <c r="H1142" s="2">
        <f t="shared" si="23"/>
        <v>0.47999999999592546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67194</v>
      </c>
      <c r="D1144" s="1">
        <f>BILANCA!E166</f>
        <v>65581.52</v>
      </c>
      <c r="E1144" s="1">
        <v>0</v>
      </c>
      <c r="F1144" s="1">
        <v>0</v>
      </c>
      <c r="G1144" s="2">
        <f t="shared" si="22"/>
        <v>31935.483440000004</v>
      </c>
      <c r="H1144" s="2">
        <f t="shared" si="23"/>
        <v>0.47999999999592546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850773</v>
      </c>
      <c r="D1148" s="1">
        <f>BILANCA!E170</f>
        <v>945114.49</v>
      </c>
      <c r="E1148" s="1">
        <v>0</v>
      </c>
      <c r="F1148" s="1">
        <v>0</v>
      </c>
      <c r="G1148" s="2">
        <f t="shared" si="22"/>
        <v>452265.32669999998</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850773</v>
      </c>
      <c r="D1151" s="1">
        <f>BILANCA!E173</f>
        <v>945114.49</v>
      </c>
      <c r="E1151" s="1">
        <v>0</v>
      </c>
      <c r="F1151" s="1">
        <v>0</v>
      </c>
      <c r="G1151" s="2">
        <f t="shared" si="22"/>
        <v>460488.33264000004</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1675307</v>
      </c>
      <c r="D1152" s="1">
        <f>BILANCA!E175</f>
        <v>1637867.8599999999</v>
      </c>
      <c r="E1152" s="1">
        <v>0</v>
      </c>
      <c r="F1152" s="1">
        <v>0</v>
      </c>
      <c r="G1152" s="2">
        <f t="shared" si="22"/>
        <v>836726.21967999998</v>
      </c>
      <c r="H1152" s="2">
        <f t="shared" si="23"/>
        <v>0.14000000013038516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945844</v>
      </c>
      <c r="D1153" s="1">
        <f>BILANCA!E176</f>
        <v>1039476.26</v>
      </c>
      <c r="E1153" s="1">
        <v>0</v>
      </c>
      <c r="F1153" s="1">
        <v>0</v>
      </c>
      <c r="G1153" s="2">
        <f t="shared" si="22"/>
        <v>514215.40840000007</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945844</v>
      </c>
      <c r="D1154" s="1">
        <f>BILANCA!E177</f>
        <v>1039476.26</v>
      </c>
      <c r="E1154" s="1">
        <v>0</v>
      </c>
      <c r="F1154" s="1">
        <v>0</v>
      </c>
      <c r="G1154" s="2">
        <f t="shared" si="22"/>
        <v>517240.20492000005</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871533</v>
      </c>
      <c r="D1155" s="1">
        <f>BILANCA!E178</f>
        <v>969552.5</v>
      </c>
      <c r="E1155" s="1">
        <v>0</v>
      </c>
      <c r="F1155" s="1">
        <v>0</v>
      </c>
      <c r="G1155" s="2">
        <f t="shared" si="22"/>
        <v>483429.73599999998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29163</v>
      </c>
      <c r="D1156" s="1">
        <f>BILANCA!E179</f>
        <v>11470.43</v>
      </c>
      <c r="E1156" s="1">
        <v>0</v>
      </c>
      <c r="F1156" s="1">
        <v>0</v>
      </c>
      <c r="G1156" s="2">
        <f t="shared" si="22"/>
        <v>9013.967779999999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v>
      </c>
      <c r="D1157" s="1">
        <f>BILANCA!E180</f>
        <v>75</v>
      </c>
      <c r="E1157" s="1">
        <v>0</v>
      </c>
      <c r="F1157" s="1">
        <v>0</v>
      </c>
      <c r="G1157" s="2">
        <f t="shared" si="22"/>
        <v>39.497999999999998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v>
      </c>
      <c r="D1160" s="1">
        <f>BILANCA!E183</f>
        <v>75</v>
      </c>
      <c r="E1160" s="1">
        <v>0</v>
      </c>
      <c r="F1160" s="1">
        <v>0</v>
      </c>
      <c r="G1160" s="2">
        <f t="shared" si="22"/>
        <v>40.178999999999995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45071</v>
      </c>
      <c r="D1165" s="1">
        <f>BILANCA!E188</f>
        <v>58378.33</v>
      </c>
      <c r="E1165" s="1">
        <v>0</v>
      </c>
      <c r="F1165" s="1">
        <v>0</v>
      </c>
      <c r="G1165" s="2">
        <f t="shared" si="22"/>
        <v>29452.634120000002</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729463</v>
      </c>
      <c r="D1214" s="1">
        <f>BILANCA!E237</f>
        <v>598391.6</v>
      </c>
      <c r="E1214" s="1">
        <v>0</v>
      </c>
      <c r="F1214" s="1">
        <v>0</v>
      </c>
      <c r="G1214" s="2">
        <f t="shared" si="22"/>
        <v>444962.87219999998</v>
      </c>
      <c r="H1214" s="2">
        <f t="shared" si="23"/>
        <v>0.40000000002328306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670919</v>
      </c>
      <c r="D1215" s="1">
        <f>BILANCA!E238</f>
        <v>488879.70999999996</v>
      </c>
      <c r="E1215" s="1">
        <v>0</v>
      </c>
      <c r="F1215" s="1">
        <v>0</v>
      </c>
      <c r="G1215" s="2">
        <f t="shared" si="22"/>
        <v>382493.39344000001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670919</v>
      </c>
      <c r="D1216" s="1">
        <f>BILANCA!E239</f>
        <v>488879.70999999996</v>
      </c>
      <c r="E1216" s="1">
        <v>0</v>
      </c>
      <c r="F1216" s="1">
        <v>0</v>
      </c>
      <c r="G1216" s="2">
        <f t="shared" si="22"/>
        <v>384142.07186000003</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523963</v>
      </c>
      <c r="D1217" s="1">
        <f>BILANCA!E240</f>
        <v>402621.92</v>
      </c>
      <c r="E1217" s="1">
        <v>0</v>
      </c>
      <c r="F1217" s="1">
        <v>0</v>
      </c>
      <c r="G1217" s="2">
        <f t="shared" si="22"/>
        <v>311034.40055999998</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146956</v>
      </c>
      <c r="D1218" s="1">
        <f>BILANCA!E241</f>
        <v>86257.79</v>
      </c>
      <c r="E1218" s="1">
        <v>0</v>
      </c>
      <c r="F1218" s="1">
        <v>0</v>
      </c>
      <c r="G1218" s="2">
        <f t="shared" si="22"/>
        <v>75075.821299999981</v>
      </c>
      <c r="H1218" s="2">
        <f t="shared" si="23"/>
        <v>0.21000000000640284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-13071</v>
      </c>
      <c r="D1222" s="1">
        <f>BILANCA!E245</f>
        <v>42823.930000000051</v>
      </c>
      <c r="E1222" s="1">
        <v>0</v>
      </c>
      <c r="F1222" s="1">
        <v>0</v>
      </c>
      <c r="G1222" s="2">
        <f t="shared" si="22"/>
        <v>17345.869540000022</v>
      </c>
      <c r="H1222" s="2">
        <f t="shared" si="23"/>
        <v>6.9999999948777258E-2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504475</v>
      </c>
      <c r="D1223" s="1">
        <f>BILANCA!E246</f>
        <v>561014.29</v>
      </c>
      <c r="E1223" s="1">
        <v>0</v>
      </c>
      <c r="F1223" s="1">
        <v>0</v>
      </c>
      <c r="G1223" s="2">
        <f t="shared" si="22"/>
        <v>390360.85920000001</v>
      </c>
      <c r="H1223" s="2">
        <f t="shared" si="23"/>
        <v>0.2900000000372529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504475</v>
      </c>
      <c r="D1224" s="1">
        <f>BILANCA!E247</f>
        <v>561014.29</v>
      </c>
      <c r="E1224" s="1">
        <v>0</v>
      </c>
      <c r="F1224" s="1">
        <v>0</v>
      </c>
      <c r="G1224" s="2">
        <f t="shared" si="22"/>
        <v>391987.36277999997</v>
      </c>
      <c r="H1224" s="2">
        <f t="shared" si="23"/>
        <v>0.2900000000372529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517546</v>
      </c>
      <c r="D1227" s="1">
        <f>BILANCA!E250</f>
        <v>518190.36</v>
      </c>
      <c r="E1227" s="1">
        <v>0</v>
      </c>
      <c r="F1227" s="1">
        <v>0</v>
      </c>
      <c r="G1227" s="2">
        <f t="shared" si="22"/>
        <v>379158.11968</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517546</v>
      </c>
      <c r="D1229" s="1">
        <f>BILANCA!E252</f>
        <v>518190.36</v>
      </c>
      <c r="E1229" s="1">
        <v>0</v>
      </c>
      <c r="F1229" s="1">
        <v>0</v>
      </c>
      <c r="G1229" s="2">
        <f t="shared" si="22"/>
        <v>382265.97311999998</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4421</v>
      </c>
      <c r="D1232" s="1">
        <f>BILANCA!E255</f>
        <v>1106.44</v>
      </c>
      <c r="E1232" s="1">
        <v>0</v>
      </c>
      <c r="F1232" s="1">
        <v>0</v>
      </c>
      <c r="G1232" s="2">
        <f t="shared" si="22"/>
        <v>1651.8361199999999</v>
      </c>
      <c r="H1232" s="2">
        <f t="shared" si="23"/>
        <v>0.44000000000005457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67194</v>
      </c>
      <c r="D1233" s="1">
        <f>BILANCA!E256</f>
        <v>65581.52</v>
      </c>
      <c r="E1233" s="1">
        <v>0</v>
      </c>
      <c r="F1233" s="1">
        <v>0</v>
      </c>
      <c r="G1233" s="2">
        <f t="shared" si="22"/>
        <v>49589.26</v>
      </c>
      <c r="H1233" s="2">
        <f t="shared" si="23"/>
        <v>0.47999999999592546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204577</v>
      </c>
      <c r="D1236" s="1">
        <f>BILANCA!E259</f>
        <v>134577.01999999999</v>
      </c>
      <c r="E1236" s="1">
        <v>0</v>
      </c>
      <c r="F1236" s="1">
        <v>0</v>
      </c>
      <c r="G1236" s="2">
        <f t="shared" si="22"/>
        <v>119853.95311999999</v>
      </c>
      <c r="H1236" s="2">
        <f t="shared" si="23"/>
        <v>1.9999999989522621E-2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204577</v>
      </c>
      <c r="D1237" s="1">
        <f>BILANCA!E260</f>
        <v>134577.01999999999</v>
      </c>
      <c r="E1237" s="1">
        <v>0</v>
      </c>
      <c r="F1237" s="1">
        <v>0</v>
      </c>
      <c r="G1237" s="2">
        <f t="shared" si="22"/>
        <v>120327.68416</v>
      </c>
      <c r="H1237" s="2">
        <f t="shared" si="23"/>
        <v>1.9999999989522621E-2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36036</v>
      </c>
      <c r="D1240" s="1">
        <f>BILANCA!E264</f>
        <v>79502</v>
      </c>
      <c r="E1240" s="1">
        <v>0</v>
      </c>
      <c r="F1240" s="1">
        <v>0</v>
      </c>
      <c r="G1240" s="2">
        <f t="shared" si="22"/>
        <v>50125.279999999999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67194</v>
      </c>
      <c r="D1242" s="1">
        <f>BILANCA!E266</f>
        <v>65581.52</v>
      </c>
      <c r="E1242" s="1">
        <v>0</v>
      </c>
      <c r="F1242" s="1">
        <v>0</v>
      </c>
      <c r="G1242" s="2">
        <f t="shared" ref="G1242:G1479" si="24">B1242/1000*C1242+B1242/500*D1242</f>
        <v>51374.473360000004</v>
      </c>
      <c r="H1242" s="2">
        <f t="shared" si="23"/>
        <v>0.47999999999592546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50338</v>
      </c>
      <c r="D1244" s="1">
        <f>BILANCA!E268</f>
        <v>58790.14</v>
      </c>
      <c r="E1244" s="1">
        <v>0</v>
      </c>
      <c r="F1244" s="1">
        <v>0</v>
      </c>
      <c r="G1244" s="2">
        <f t="shared" si="24"/>
        <v>43826.67108</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v>
      </c>
      <c r="D1247" s="1">
        <f>BILANCA!E271</f>
        <v>0</v>
      </c>
      <c r="E1247" s="1">
        <v>0</v>
      </c>
      <c r="F1247" s="1">
        <v>0</v>
      </c>
      <c r="G1247" s="2">
        <f t="shared" si="24"/>
        <v>12.408000000000001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31615</v>
      </c>
      <c r="D1262" s="1">
        <f>BILANCA!E286</f>
        <v>78395.56</v>
      </c>
      <c r="E1262" s="1">
        <v>0</v>
      </c>
      <c r="F1262" s="1">
        <v>0</v>
      </c>
      <c r="G1262" s="2">
        <f t="shared" si="24"/>
        <v>52565.307480000003</v>
      </c>
      <c r="H1262" s="2">
        <f t="shared" si="23"/>
        <v>0.44000000000232831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945844</v>
      </c>
      <c r="D1264" s="1">
        <f>BILANCA!E288</f>
        <v>1039476.26</v>
      </c>
      <c r="E1264" s="1">
        <v>0</v>
      </c>
      <c r="F1264" s="1">
        <v>0</v>
      </c>
      <c r="G1264" s="2">
        <f t="shared" si="24"/>
        <v>849967.82212000014</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1700</v>
      </c>
      <c r="D1274" s="1">
        <f>BILANCA!E298</f>
        <v>1875.03</v>
      </c>
      <c r="E1274" s="1">
        <v>0</v>
      </c>
      <c r="F1274" s="1">
        <v>0</v>
      </c>
      <c r="G1274" s="2">
        <f t="shared" si="24"/>
        <v>1585.9674599999998</v>
      </c>
      <c r="H1274" s="2">
        <f t="shared" si="23"/>
        <v>2.9999999999972715E-2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43371</v>
      </c>
      <c r="D1278" s="1">
        <f>BILANCA!E302</f>
        <v>56503.3</v>
      </c>
      <c r="E1278" s="1">
        <v>0</v>
      </c>
      <c r="F1278" s="1">
        <v>0</v>
      </c>
      <c r="G1278" s="2">
        <f t="shared" si="24"/>
        <v>46131.392</v>
      </c>
      <c r="H1278" s="2">
        <f t="shared" si="23"/>
        <v>0.30000000000291038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12636303</v>
      </c>
      <c r="D1408" s="1">
        <f>'RAS-funkcijski'!E114</f>
        <v>12737207.310000001</v>
      </c>
      <c r="E1408" s="1">
        <v>0</v>
      </c>
      <c r="F1408" s="1">
        <v>0</v>
      </c>
      <c r="G1408" s="2">
        <f t="shared" si="24"/>
        <v>4192178.9382000002</v>
      </c>
      <c r="H1408" s="2">
        <f t="shared" si="27"/>
        <v>0.31000000052154064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12636303</v>
      </c>
      <c r="D1412" s="1">
        <f>'RAS-funkcijski'!E118</f>
        <v>12737207.310000001</v>
      </c>
      <c r="E1412" s="1">
        <v>0</v>
      </c>
      <c r="F1412" s="1">
        <v>0</v>
      </c>
      <c r="G1412" s="2">
        <f t="shared" si="24"/>
        <v>4344621.8086800007</v>
      </c>
      <c r="H1412" s="2">
        <f t="shared" si="27"/>
        <v>0.31000000052154064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12636303</v>
      </c>
      <c r="D1414" s="1">
        <f>'RAS-funkcijski'!E120</f>
        <v>12737207.310000001</v>
      </c>
      <c r="E1414" s="1">
        <v>0</v>
      </c>
      <c r="F1414" s="1">
        <v>0</v>
      </c>
      <c r="G1414" s="2">
        <f t="shared" si="24"/>
        <v>4420843.2439200003</v>
      </c>
      <c r="H1414" s="2">
        <f t="shared" si="27"/>
        <v>0.31000000052154064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12636303</v>
      </c>
      <c r="D1435" s="13">
        <f>'RAS-funkcijski'!E141</f>
        <v>12737207.310000001</v>
      </c>
      <c r="E1435" s="13">
        <v>0</v>
      </c>
      <c r="F1435" s="13">
        <v>0</v>
      </c>
      <c r="G1435" s="14">
        <f t="shared" si="24"/>
        <v>5221168.3139400007</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16799.309999999998</v>
      </c>
      <c r="D1436" s="6">
        <f>'P-VRIO'!E5</f>
        <v>1120</v>
      </c>
      <c r="E1436" s="6">
        <v>0</v>
      </c>
      <c r="F1436" s="6">
        <v>0</v>
      </c>
      <c r="G1436" s="7">
        <f t="shared" si="24"/>
        <v>19.03931</v>
      </c>
      <c r="H1436" s="7">
        <f t="shared" si="27"/>
        <v>0.30999999999767169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13484.31</v>
      </c>
      <c r="D1437" s="1">
        <f>'P-VRIO'!E6</f>
        <v>1120</v>
      </c>
      <c r="E1437" s="1">
        <v>0</v>
      </c>
      <c r="F1437" s="1">
        <v>0</v>
      </c>
      <c r="G1437" s="2">
        <f t="shared" si="24"/>
        <v>31.448619999999998</v>
      </c>
      <c r="H1437" s="2">
        <f t="shared" si="27"/>
        <v>0.30999999999949068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13484.31</v>
      </c>
      <c r="D1438" s="1">
        <f>'P-VRIO'!E7</f>
        <v>0</v>
      </c>
      <c r="E1438" s="1">
        <v>0</v>
      </c>
      <c r="F1438" s="1">
        <v>0</v>
      </c>
      <c r="G1438" s="2">
        <f t="shared" si="24"/>
        <v>40.452930000000002</v>
      </c>
      <c r="H1438" s="2">
        <f t="shared" si="27"/>
        <v>0.30999999999949068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13484.31</v>
      </c>
      <c r="D1442" s="1">
        <f>'P-VRIO'!E11</f>
        <v>0</v>
      </c>
      <c r="E1442" s="1">
        <v>0</v>
      </c>
      <c r="F1442" s="1">
        <v>0</v>
      </c>
      <c r="G1442" s="2">
        <f t="shared" si="24"/>
        <v>94.390169999999998</v>
      </c>
      <c r="H1442" s="2">
        <f t="shared" si="27"/>
        <v>0.30999999999949068</v>
      </c>
      <c r="I1442" s="10">
        <f t="shared" si="28"/>
        <v>29.260952699951925</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1120</v>
      </c>
      <c r="E1445" s="1">
        <v>0</v>
      </c>
      <c r="F1445" s="1">
        <v>0</v>
      </c>
      <c r="G1445" s="2">
        <f t="shared" si="24"/>
        <v>22.400000000000002</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1120</v>
      </c>
      <c r="E1450" s="1">
        <v>0</v>
      </c>
      <c r="F1450" s="1">
        <v>0</v>
      </c>
      <c r="G1450" s="2">
        <f t="shared" si="24"/>
        <v>33.6</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3315</v>
      </c>
      <c r="D1453" s="1">
        <f>'P-VRIO'!E22</f>
        <v>0</v>
      </c>
      <c r="E1453" s="1">
        <v>0</v>
      </c>
      <c r="F1453" s="1">
        <v>0</v>
      </c>
      <c r="G1453" s="2">
        <f t="shared" si="24"/>
        <v>59.669999999999995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3315</v>
      </c>
      <c r="D1454" s="1">
        <f>'P-VRIO'!E23</f>
        <v>0</v>
      </c>
      <c r="E1454" s="1">
        <v>0</v>
      </c>
      <c r="F1454" s="1">
        <v>0</v>
      </c>
      <c r="G1454" s="2">
        <f t="shared" si="24"/>
        <v>62.984999999999999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3315</v>
      </c>
      <c r="D1456" s="1">
        <f>'P-VRIO'!E25</f>
        <v>0</v>
      </c>
      <c r="E1456" s="1">
        <v>0</v>
      </c>
      <c r="F1456" s="1">
        <v>0</v>
      </c>
      <c r="G1456" s="2">
        <f t="shared" si="24"/>
        <v>69.615000000000009</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945843.46</v>
      </c>
      <c r="D1480" s="6"/>
      <c r="E1480" s="6">
        <v>0</v>
      </c>
      <c r="F1480" s="6">
        <v>0</v>
      </c>
      <c r="G1480" s="7">
        <f t="shared" ref="G1480:G1580" si="34">B1480/1000*C1480</f>
        <v>945.84345999999994</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13128858.6</v>
      </c>
      <c r="D1481" s="1">
        <v>0</v>
      </c>
      <c r="E1481" s="1">
        <v>0</v>
      </c>
      <c r="F1481" s="1">
        <v>0</v>
      </c>
      <c r="G1481" s="2">
        <f t="shared" si="34"/>
        <v>26257.717199999999</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13128858.6</v>
      </c>
      <c r="D1483" s="1">
        <v>0</v>
      </c>
      <c r="E1483" s="1">
        <v>0</v>
      </c>
      <c r="F1483" s="1">
        <v>0</v>
      </c>
      <c r="G1483" s="2">
        <f t="shared" si="34"/>
        <v>52515.434399999998</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11309951.890000001</v>
      </c>
      <c r="D1484" s="1">
        <v>0</v>
      </c>
      <c r="E1484" s="1">
        <v>0</v>
      </c>
      <c r="F1484" s="1">
        <v>0</v>
      </c>
      <c r="G1484" s="2">
        <f t="shared" si="34"/>
        <v>56549.759450000005</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1719968.66</v>
      </c>
      <c r="D1485" s="1">
        <v>0</v>
      </c>
      <c r="E1485" s="1">
        <v>0</v>
      </c>
      <c r="F1485" s="1">
        <v>0</v>
      </c>
      <c r="G1485" s="2">
        <f t="shared" si="34"/>
        <v>10319.811959999999</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1031.28</v>
      </c>
      <c r="D1486" s="1">
        <v>0</v>
      </c>
      <c r="E1486" s="1">
        <v>0</v>
      </c>
      <c r="F1486" s="1">
        <v>0</v>
      </c>
      <c r="G1486" s="2">
        <f t="shared" si="34"/>
        <v>7.21896</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97906.77</v>
      </c>
      <c r="D1491" s="1">
        <v>0</v>
      </c>
      <c r="E1491" s="1">
        <v>0</v>
      </c>
      <c r="F1491" s="1">
        <v>0</v>
      </c>
      <c r="G1491" s="2">
        <f t="shared" si="34"/>
        <v>1174.8812400000002</v>
      </c>
      <c r="H1491" s="2">
        <f t="shared" si="35"/>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13035225.800000001</v>
      </c>
      <c r="D1499" s="1">
        <v>0</v>
      </c>
      <c r="E1499" s="1">
        <v>0</v>
      </c>
      <c r="F1499" s="1">
        <v>0</v>
      </c>
      <c r="G1499" s="2">
        <f t="shared" si="34"/>
        <v>260704.51600000003</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13035225.800000001</v>
      </c>
      <c r="D1501" s="1">
        <v>0</v>
      </c>
      <c r="E1501" s="1">
        <v>0</v>
      </c>
      <c r="F1501" s="1">
        <v>0</v>
      </c>
      <c r="G1501" s="2">
        <f t="shared" si="34"/>
        <v>286774.96759999997</v>
      </c>
      <c r="H1501" s="2">
        <f t="shared" si="35"/>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11211932.439999999</v>
      </c>
      <c r="D1502" s="1">
        <v>0</v>
      </c>
      <c r="E1502" s="1">
        <v>0</v>
      </c>
      <c r="F1502" s="1">
        <v>0</v>
      </c>
      <c r="G1502" s="2">
        <f t="shared" si="34"/>
        <v>257874.44611999998</v>
      </c>
      <c r="H1502" s="2">
        <f t="shared" si="35"/>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1737660.39</v>
      </c>
      <c r="D1503" s="1">
        <v>0</v>
      </c>
      <c r="E1503" s="1">
        <v>0</v>
      </c>
      <c r="F1503" s="1">
        <v>0</v>
      </c>
      <c r="G1503" s="2">
        <f t="shared" si="34"/>
        <v>41703.84936</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1033.1600000000001</v>
      </c>
      <c r="D1504" s="1">
        <v>0</v>
      </c>
      <c r="E1504" s="1">
        <v>0</v>
      </c>
      <c r="F1504" s="1">
        <v>0</v>
      </c>
      <c r="G1504" s="2">
        <f t="shared" si="34"/>
        <v>25.829000000000004</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84599.81</v>
      </c>
      <c r="D1509" s="1">
        <v>0</v>
      </c>
      <c r="E1509" s="1">
        <v>0</v>
      </c>
      <c r="F1509" s="1">
        <v>0</v>
      </c>
      <c r="G1509" s="2">
        <f t="shared" si="34"/>
        <v>2537.9942999999998</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1039476.2599999979</v>
      </c>
      <c r="D1517" s="1">
        <v>0</v>
      </c>
      <c r="E1517" s="1">
        <v>0</v>
      </c>
      <c r="F1517" s="1">
        <v>0</v>
      </c>
      <c r="G1517" s="2">
        <f t="shared" si="34"/>
        <v>39500.097879999921</v>
      </c>
      <c r="H1517" s="2">
        <f t="shared" si="35"/>
        <v>0.25999999791383743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1039476.26</v>
      </c>
      <c r="D1576" s="1">
        <v>0</v>
      </c>
      <c r="E1576" s="1">
        <v>0</v>
      </c>
      <c r="F1576" s="1">
        <v>0</v>
      </c>
      <c r="G1576" s="2">
        <f t="shared" si="34"/>
        <v>100829.19722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58378.33</v>
      </c>
      <c r="D1577" s="1">
        <v>0</v>
      </c>
      <c r="E1577" s="1">
        <v>0</v>
      </c>
      <c r="F1577" s="1">
        <v>0</v>
      </c>
      <c r="G1577" s="2">
        <f t="shared" si="34"/>
        <v>5721.0763400000005</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981097.93</v>
      </c>
      <c r="D1578" s="1">
        <v>0</v>
      </c>
      <c r="E1578" s="1">
        <v>0</v>
      </c>
      <c r="F1578" s="1">
        <v>0</v>
      </c>
      <c r="G1578" s="2">
        <f t="shared" si="34"/>
        <v>97128.695070000016</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17894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12539200</v>
      </c>
      <c r="I16" s="172">
        <f>'PR-RAS'!E6</f>
        <v>12780471.24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12431368</v>
      </c>
      <c r="I17" s="172">
        <f>'PR-RAS'!E151</f>
        <v>12691238.839999998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42823.930000000822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13071</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661719</v>
      </c>
      <c r="I20" s="175">
        <f>BILANCA!E7</f>
        <v>480799.7100000006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1013588</v>
      </c>
      <c r="I21" s="177">
        <f>BILANCA!E68</f>
        <v>1157068.1499999999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945844</v>
      </c>
      <c r="I22" s="177">
        <f>BILANCA!E176</f>
        <v>1039476.26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729463</v>
      </c>
      <c r="I23" s="179">
        <f>BILANCA!E237</f>
        <v>598391.6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12636303</v>
      </c>
      <c r="I27" s="177">
        <f>'RAS-funkcijski'!E114</f>
        <v>12737207.310000001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12636303</v>
      </c>
      <c r="I28" s="181">
        <f>'RAS-funkcijski'!E141</f>
        <v>12737207.310000001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16799.309999999998</v>
      </c>
      <c r="I29" s="175">
        <f>'P-VRIO'!E5</f>
        <v>1120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3315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945843.46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1039476.2599999979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1039476.26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3"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12539200</v>
      </c>
      <c r="E6" s="53">
        <f>E7+E44+E50+E82+E106+E124+E133+E139</f>
        <v>12780471.24</v>
      </c>
      <c r="F6" s="54">
        <f t="shared" ref="F6:F131" si="0">IF(D6&lt;&gt;0,IF(E6/D6&gt;=100,"&gt;&gt;100",E6/D6*100),"-")</f>
        <v>101.92413583003702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11103912</v>
      </c>
      <c r="E50" s="53">
        <f>E51+E54+E59+E62+E65+E68+E71+E74+E77</f>
        <v>11140189.289999999</v>
      </c>
      <c r="F50" s="54">
        <f t="shared" si="0"/>
        <v>100.32670729018744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11090906</v>
      </c>
      <c r="E68" s="53">
        <f t="shared" si="15"/>
        <v>11073159.539999999</v>
      </c>
      <c r="F68" s="54">
        <f t="shared" si="0"/>
        <v>99.839990889833516</v>
      </c>
    </row>
    <row r="69" spans="1:6" ht="12.75" customHeight="1" x14ac:dyDescent="0.2">
      <c r="A69" s="55" t="s">
        <v>181</v>
      </c>
      <c r="B69" s="87" t="s">
        <v>182</v>
      </c>
      <c r="C69" s="52" t="s">
        <v>181</v>
      </c>
      <c r="D69" s="244">
        <v>11082897</v>
      </c>
      <c r="E69" s="244">
        <v>11068659.539999999</v>
      </c>
      <c r="F69" s="54">
        <f t="shared" si="0"/>
        <v>99.871536656886732</v>
      </c>
    </row>
    <row r="70" spans="1:6" ht="24" x14ac:dyDescent="0.2">
      <c r="A70" s="55" t="s">
        <v>183</v>
      </c>
      <c r="B70" s="87" t="s">
        <v>184</v>
      </c>
      <c r="C70" s="52" t="s">
        <v>183</v>
      </c>
      <c r="D70" s="244">
        <v>8009</v>
      </c>
      <c r="E70" s="244">
        <v>4500</v>
      </c>
      <c r="F70" s="54">
        <f t="shared" si="0"/>
        <v>56.18678986140592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13006</v>
      </c>
      <c r="E74" s="53">
        <f t="shared" si="17"/>
        <v>67029.75</v>
      </c>
      <c r="F74" s="54">
        <f t="shared" si="0"/>
        <v>515.37559587882515</v>
      </c>
    </row>
    <row r="75" spans="1:6" ht="12.75" customHeight="1" x14ac:dyDescent="0.2">
      <c r="A75" s="55" t="s">
        <v>193</v>
      </c>
      <c r="B75" s="87" t="s">
        <v>194</v>
      </c>
      <c r="C75" s="52" t="s">
        <v>193</v>
      </c>
      <c r="D75" s="244">
        <v>13006</v>
      </c>
      <c r="E75" s="244">
        <v>67029.75</v>
      </c>
      <c r="F75" s="54">
        <f t="shared" si="0"/>
        <v>515.37559587882515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v>
      </c>
      <c r="E82" s="53">
        <f t="shared" si="19"/>
        <v>0</v>
      </c>
      <c r="F82" s="54">
        <f t="shared" si="0"/>
        <v>0</v>
      </c>
    </row>
    <row r="83" spans="1:6" ht="12.75" customHeight="1" x14ac:dyDescent="0.2">
      <c r="A83" s="55">
        <v>641</v>
      </c>
      <c r="B83" s="87" t="s">
        <v>209</v>
      </c>
      <c r="C83" s="52" t="s">
        <v>210</v>
      </c>
      <c r="D83" s="53">
        <f t="shared" ref="D83:E83" si="20">SUM(D84:D90)</f>
        <v>10</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v>
      </c>
      <c r="E85" s="244"/>
      <c r="F85" s="54">
        <f t="shared" si="0"/>
        <v>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35363</v>
      </c>
      <c r="E106" s="53">
        <f t="shared" si="23"/>
        <v>262476.96999999997</v>
      </c>
      <c r="F106" s="54">
        <f t="shared" si="0"/>
        <v>742.23615077906277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35363</v>
      </c>
      <c r="E112" s="53">
        <f t="shared" si="25"/>
        <v>262476.96999999997</v>
      </c>
      <c r="F112" s="54">
        <f t="shared" si="0"/>
        <v>742.23615077906277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35363</v>
      </c>
      <c r="E117" s="244">
        <v>262476.96999999997</v>
      </c>
      <c r="F117" s="54">
        <f t="shared" si="0"/>
        <v>742.23615077906277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65796</v>
      </c>
      <c r="E124" s="53">
        <f t="shared" si="27"/>
        <v>93475.839999999997</v>
      </c>
      <c r="F124" s="54">
        <f t="shared" si="0"/>
        <v>142.06918353699311</v>
      </c>
    </row>
    <row r="125" spans="1:6" ht="12.75" customHeight="1" x14ac:dyDescent="0.2">
      <c r="A125" s="55">
        <v>661</v>
      </c>
      <c r="B125" s="88" t="s">
        <v>293</v>
      </c>
      <c r="C125" s="52" t="s">
        <v>294</v>
      </c>
      <c r="D125" s="53">
        <f t="shared" ref="D125:E125" si="28">SUM(D126:D127)</f>
        <v>65796</v>
      </c>
      <c r="E125" s="53">
        <f t="shared" si="28"/>
        <v>88475.839999999997</v>
      </c>
      <c r="F125" s="54">
        <f t="shared" si="0"/>
        <v>134.46993738221167</v>
      </c>
    </row>
    <row r="126" spans="1:6" ht="12.75" customHeight="1" x14ac:dyDescent="0.2">
      <c r="A126" s="55">
        <v>6614</v>
      </c>
      <c r="B126" s="88" t="s">
        <v>295</v>
      </c>
      <c r="C126" s="52" t="s">
        <v>296</v>
      </c>
      <c r="D126" s="244">
        <v>17325</v>
      </c>
      <c r="E126" s="244">
        <v>27018.5</v>
      </c>
      <c r="F126" s="54">
        <f t="shared" si="0"/>
        <v>155.95093795093794</v>
      </c>
    </row>
    <row r="127" spans="1:6" ht="12.75" customHeight="1" x14ac:dyDescent="0.2">
      <c r="A127" s="55">
        <v>6615</v>
      </c>
      <c r="B127" s="88" t="s">
        <v>297</v>
      </c>
      <c r="C127" s="52" t="s">
        <v>298</v>
      </c>
      <c r="D127" s="244">
        <v>48471</v>
      </c>
      <c r="E127" s="244">
        <v>61457.34</v>
      </c>
      <c r="F127" s="54">
        <f t="shared" si="0"/>
        <v>126.79197870891872</v>
      </c>
    </row>
    <row r="128" spans="1:6" ht="24" x14ac:dyDescent="0.2">
      <c r="A128" s="55">
        <v>663</v>
      </c>
      <c r="B128" s="233" t="s">
        <v>299</v>
      </c>
      <c r="C128" s="52" t="s">
        <v>300</v>
      </c>
      <c r="D128" s="53">
        <f t="shared" ref="D128:E128" si="29">SUM(D129:D132)</f>
        <v>0</v>
      </c>
      <c r="E128" s="53">
        <f t="shared" si="29"/>
        <v>5000</v>
      </c>
      <c r="F128" s="54" t="str">
        <f t="shared" si="0"/>
        <v>-</v>
      </c>
    </row>
    <row r="129" spans="1:6" ht="12.75" customHeight="1" x14ac:dyDescent="0.2">
      <c r="A129" s="55">
        <v>6631</v>
      </c>
      <c r="B129" s="88" t="s">
        <v>301</v>
      </c>
      <c r="C129" s="52" t="s">
        <v>302</v>
      </c>
      <c r="D129" s="244"/>
      <c r="E129" s="244">
        <v>5000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1334119</v>
      </c>
      <c r="E133" s="53">
        <f t="shared" si="30"/>
        <v>1284329.1399999999</v>
      </c>
      <c r="F133" s="54">
        <f t="shared" ref="F133:F223" si="31">IF(D133&lt;&gt;0,IF(E133/D133&gt;=100,"&gt;&gt;100",E133/D133*100),"-")</f>
        <v>96.267959604802869</v>
      </c>
    </row>
    <row r="134" spans="1:6" ht="24" x14ac:dyDescent="0.2">
      <c r="A134" s="55">
        <v>671</v>
      </c>
      <c r="B134" s="234" t="s">
        <v>311</v>
      </c>
      <c r="C134" s="52" t="s">
        <v>312</v>
      </c>
      <c r="D134" s="53">
        <f t="shared" ref="D134:E134" si="32">SUM(D135:D137)</f>
        <v>1334119</v>
      </c>
      <c r="E134" s="53">
        <f t="shared" si="32"/>
        <v>1284329.1399999999</v>
      </c>
      <c r="F134" s="54">
        <f t="shared" si="31"/>
        <v>96.267959604802869</v>
      </c>
    </row>
    <row r="135" spans="1:6" ht="12.75" customHeight="1" x14ac:dyDescent="0.2">
      <c r="A135" s="55">
        <v>6711</v>
      </c>
      <c r="B135" s="87" t="s">
        <v>313</v>
      </c>
      <c r="C135" s="52" t="s">
        <v>314</v>
      </c>
      <c r="D135" s="244">
        <v>1209182</v>
      </c>
      <c r="E135" s="244">
        <v>1256135.1399999999</v>
      </c>
      <c r="F135" s="54">
        <f t="shared" si="31"/>
        <v>103.88304986346139</v>
      </c>
    </row>
    <row r="136" spans="1:6" ht="24" x14ac:dyDescent="0.2">
      <c r="A136" s="55">
        <v>6712</v>
      </c>
      <c r="B136" s="234" t="s">
        <v>315</v>
      </c>
      <c r="C136" s="52" t="s">
        <v>316</v>
      </c>
      <c r="D136" s="244">
        <v>124937</v>
      </c>
      <c r="E136" s="244">
        <v>28194</v>
      </c>
      <c r="F136" s="54">
        <f t="shared" si="31"/>
        <v>22.56657355307075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12431368</v>
      </c>
      <c r="E151" s="53">
        <f t="shared" si="35"/>
        <v>12691238.839999998</v>
      </c>
      <c r="F151" s="54">
        <f t="shared" si="31"/>
        <v>102.09044443057272</v>
      </c>
    </row>
    <row r="152" spans="1:6" ht="12.75" customHeight="1" x14ac:dyDescent="0.2">
      <c r="A152" s="55">
        <v>31</v>
      </c>
      <c r="B152" s="87" t="s">
        <v>346</v>
      </c>
      <c r="C152" s="52" t="s">
        <v>35</v>
      </c>
      <c r="D152" s="53">
        <f t="shared" ref="D152:E152" si="36">D153+D158+D159</f>
        <v>10930398</v>
      </c>
      <c r="E152" s="53">
        <f t="shared" si="36"/>
        <v>11183485.52</v>
      </c>
      <c r="F152" s="54">
        <f t="shared" si="31"/>
        <v>102.31544651896481</v>
      </c>
    </row>
    <row r="153" spans="1:6" ht="12.75" customHeight="1" x14ac:dyDescent="0.2">
      <c r="A153" s="55">
        <v>311</v>
      </c>
      <c r="B153" s="87" t="s">
        <v>347</v>
      </c>
      <c r="C153" s="52" t="s">
        <v>348</v>
      </c>
      <c r="D153" s="53">
        <f t="shared" ref="D153:E153" si="37">SUM(D154:D157)</f>
        <v>9138699</v>
      </c>
      <c r="E153" s="53">
        <f t="shared" si="37"/>
        <v>9303017.0299999993</v>
      </c>
      <c r="F153" s="54">
        <f t="shared" si="31"/>
        <v>101.79804619891738</v>
      </c>
    </row>
    <row r="154" spans="1:6" ht="12.75" customHeight="1" x14ac:dyDescent="0.2">
      <c r="A154" s="55">
        <v>3111</v>
      </c>
      <c r="B154" s="87" t="s">
        <v>349</v>
      </c>
      <c r="C154" s="52" t="s">
        <v>350</v>
      </c>
      <c r="D154" s="244">
        <v>9138699</v>
      </c>
      <c r="E154" s="244">
        <v>9303017.0299999993</v>
      </c>
      <c r="F154" s="54">
        <f t="shared" si="31"/>
        <v>101.79804619891738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349169</v>
      </c>
      <c r="E158" s="244">
        <v>352351.24</v>
      </c>
      <c r="F158" s="54">
        <f t="shared" si="31"/>
        <v>100.91137529391212</v>
      </c>
    </row>
    <row r="159" spans="1:6" ht="12.75" customHeight="1" x14ac:dyDescent="0.2">
      <c r="A159" s="55">
        <v>313</v>
      </c>
      <c r="B159" s="87" t="s">
        <v>359</v>
      </c>
      <c r="C159" s="52" t="s">
        <v>360</v>
      </c>
      <c r="D159" s="53">
        <f t="shared" ref="D159:E159" si="38">SUM(D160:D162)</f>
        <v>1442530</v>
      </c>
      <c r="E159" s="53">
        <f t="shared" si="38"/>
        <v>1528117.25</v>
      </c>
      <c r="F159" s="54">
        <f t="shared" si="31"/>
        <v>105.93313483948342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1442530</v>
      </c>
      <c r="E161" s="244">
        <v>1528117.25</v>
      </c>
      <c r="F161" s="54">
        <f t="shared" si="31"/>
        <v>105.93313483948342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1499463</v>
      </c>
      <c r="E163" s="53">
        <f t="shared" si="39"/>
        <v>1506722.04</v>
      </c>
      <c r="F163" s="54">
        <f t="shared" si="31"/>
        <v>100.48410931113338</v>
      </c>
    </row>
    <row r="164" spans="1:6" ht="12.75" customHeight="1" x14ac:dyDescent="0.2">
      <c r="A164" s="55">
        <v>321</v>
      </c>
      <c r="B164" s="87" t="s">
        <v>368</v>
      </c>
      <c r="C164" s="52" t="s">
        <v>369</v>
      </c>
      <c r="D164" s="53">
        <f t="shared" ref="D164:E164" si="40">SUM(D165:D168)</f>
        <v>316180</v>
      </c>
      <c r="E164" s="53">
        <f t="shared" si="40"/>
        <v>465916.52999999997</v>
      </c>
      <c r="F164" s="54">
        <f t="shared" si="31"/>
        <v>147.35800177114302</v>
      </c>
    </row>
    <row r="165" spans="1:6" ht="12.75" customHeight="1" x14ac:dyDescent="0.2">
      <c r="A165" s="55">
        <v>3211</v>
      </c>
      <c r="B165" s="87" t="s">
        <v>370</v>
      </c>
      <c r="C165" s="52" t="s">
        <v>371</v>
      </c>
      <c r="D165" s="244">
        <v>23986</v>
      </c>
      <c r="E165" s="244">
        <v>97919.37</v>
      </c>
      <c r="F165" s="54">
        <f t="shared" si="31"/>
        <v>408.23551238222296</v>
      </c>
    </row>
    <row r="166" spans="1:6" ht="12.75" customHeight="1" x14ac:dyDescent="0.2">
      <c r="A166" s="55">
        <v>3212</v>
      </c>
      <c r="B166" s="87" t="s">
        <v>372</v>
      </c>
      <c r="C166" s="52" t="s">
        <v>373</v>
      </c>
      <c r="D166" s="244">
        <v>284599</v>
      </c>
      <c r="E166" s="244">
        <v>359295.16</v>
      </c>
      <c r="F166" s="54">
        <f t="shared" si="31"/>
        <v>126.24610768133408</v>
      </c>
    </row>
    <row r="167" spans="1:6" ht="12.75" customHeight="1" x14ac:dyDescent="0.2">
      <c r="A167" s="55">
        <v>3213</v>
      </c>
      <c r="B167" s="87" t="s">
        <v>374</v>
      </c>
      <c r="C167" s="52" t="s">
        <v>375</v>
      </c>
      <c r="D167" s="244">
        <v>6075</v>
      </c>
      <c r="E167" s="244">
        <v>8600</v>
      </c>
      <c r="F167" s="54">
        <f t="shared" si="31"/>
        <v>141.56378600823047</v>
      </c>
    </row>
    <row r="168" spans="1:6" ht="12.75" customHeight="1" x14ac:dyDescent="0.2">
      <c r="A168" s="55">
        <v>3214</v>
      </c>
      <c r="B168" s="87" t="s">
        <v>376</v>
      </c>
      <c r="C168" s="52" t="s">
        <v>377</v>
      </c>
      <c r="D168" s="244">
        <v>1520</v>
      </c>
      <c r="E168" s="244">
        <v>102</v>
      </c>
      <c r="F168" s="54">
        <f t="shared" si="31"/>
        <v>6.7105263157894735</v>
      </c>
    </row>
    <row r="169" spans="1:6" ht="12.75" customHeight="1" x14ac:dyDescent="0.2">
      <c r="A169" s="55">
        <v>322</v>
      </c>
      <c r="B169" s="87" t="s">
        <v>378</v>
      </c>
      <c r="C169" s="52" t="s">
        <v>379</v>
      </c>
      <c r="D169" s="53">
        <f t="shared" ref="D169:E169" si="41">SUM(D170:D176)</f>
        <v>203474</v>
      </c>
      <c r="E169" s="53">
        <f t="shared" si="41"/>
        <v>227385.60000000001</v>
      </c>
      <c r="F169" s="54">
        <f t="shared" si="31"/>
        <v>111.75167343247787</v>
      </c>
    </row>
    <row r="170" spans="1:6" ht="12.75" customHeight="1" x14ac:dyDescent="0.2">
      <c r="A170" s="55">
        <v>3221</v>
      </c>
      <c r="B170" s="87" t="s">
        <v>380</v>
      </c>
      <c r="C170" s="52" t="s">
        <v>381</v>
      </c>
      <c r="D170" s="244">
        <v>67905</v>
      </c>
      <c r="E170" s="244">
        <v>70810.559999999998</v>
      </c>
      <c r="F170" s="54">
        <f t="shared" si="31"/>
        <v>104.27886017229953</v>
      </c>
    </row>
    <row r="171" spans="1:6" ht="12.75" customHeight="1" x14ac:dyDescent="0.2">
      <c r="A171" s="55">
        <v>3222</v>
      </c>
      <c r="B171" s="87" t="s">
        <v>382</v>
      </c>
      <c r="C171" s="52" t="s">
        <v>383</v>
      </c>
      <c r="D171" s="244">
        <v>89769</v>
      </c>
      <c r="E171" s="244">
        <v>107852.37</v>
      </c>
      <c r="F171" s="54">
        <f t="shared" si="31"/>
        <v>120.14433713197205</v>
      </c>
    </row>
    <row r="172" spans="1:6" ht="12.75" customHeight="1" x14ac:dyDescent="0.2">
      <c r="A172" s="55">
        <v>3223</v>
      </c>
      <c r="B172" s="87" t="s">
        <v>384</v>
      </c>
      <c r="C172" s="52" t="s">
        <v>385</v>
      </c>
      <c r="D172" s="244">
        <v>2419</v>
      </c>
      <c r="E172" s="244">
        <v>7469.9</v>
      </c>
      <c r="F172" s="54">
        <f t="shared" si="31"/>
        <v>308.80115750310046</v>
      </c>
    </row>
    <row r="173" spans="1:6" ht="12.75" customHeight="1" x14ac:dyDescent="0.2">
      <c r="A173" s="55">
        <v>3224</v>
      </c>
      <c r="B173" s="87" t="s">
        <v>386</v>
      </c>
      <c r="C173" s="52" t="s">
        <v>387</v>
      </c>
      <c r="D173" s="244">
        <v>39758</v>
      </c>
      <c r="E173" s="244">
        <v>23665.03</v>
      </c>
      <c r="F173" s="54">
        <f t="shared" si="31"/>
        <v>59.522687257910356</v>
      </c>
    </row>
    <row r="174" spans="1:6" ht="12.75" customHeight="1" x14ac:dyDescent="0.2">
      <c r="A174" s="55">
        <v>3225</v>
      </c>
      <c r="B174" s="87" t="s">
        <v>388</v>
      </c>
      <c r="C174" s="52" t="s">
        <v>389</v>
      </c>
      <c r="D174" s="244">
        <v>1816</v>
      </c>
      <c r="E174" s="244">
        <v>16087.26</v>
      </c>
      <c r="F174" s="54">
        <f t="shared" si="31"/>
        <v>885.86233480176213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1807</v>
      </c>
      <c r="E176" s="244">
        <v>1500.48</v>
      </c>
      <c r="F176" s="54">
        <f t="shared" si="31"/>
        <v>83.037078029883787</v>
      </c>
    </row>
    <row r="177" spans="1:6" ht="12.75" customHeight="1" x14ac:dyDescent="0.2">
      <c r="A177" s="55">
        <v>323</v>
      </c>
      <c r="B177" s="87" t="s">
        <v>394</v>
      </c>
      <c r="C177" s="52" t="s">
        <v>395</v>
      </c>
      <c r="D177" s="53">
        <f t="shared" ref="D177:E177" si="42">SUM(D178:D186)</f>
        <v>601990</v>
      </c>
      <c r="E177" s="53">
        <f t="shared" si="42"/>
        <v>739351.17</v>
      </c>
      <c r="F177" s="54">
        <f t="shared" si="31"/>
        <v>122.81784913370655</v>
      </c>
    </row>
    <row r="178" spans="1:6" ht="12.75" customHeight="1" x14ac:dyDescent="0.2">
      <c r="A178" s="55">
        <v>3231</v>
      </c>
      <c r="B178" s="87" t="s">
        <v>396</v>
      </c>
      <c r="C178" s="52" t="s">
        <v>397</v>
      </c>
      <c r="D178" s="244">
        <v>32816</v>
      </c>
      <c r="E178" s="244">
        <v>28173.11</v>
      </c>
      <c r="F178" s="54">
        <f t="shared" si="31"/>
        <v>85.851749146757683</v>
      </c>
    </row>
    <row r="179" spans="1:6" ht="12.75" customHeight="1" x14ac:dyDescent="0.2">
      <c r="A179" s="55">
        <v>3232</v>
      </c>
      <c r="B179" s="87" t="s">
        <v>398</v>
      </c>
      <c r="C179" s="52" t="s">
        <v>399</v>
      </c>
      <c r="D179" s="244">
        <v>486135</v>
      </c>
      <c r="E179" s="244">
        <v>596639.65</v>
      </c>
      <c r="F179" s="54">
        <f t="shared" si="31"/>
        <v>122.73126806339802</v>
      </c>
    </row>
    <row r="180" spans="1:6" ht="12.75" customHeight="1" x14ac:dyDescent="0.2">
      <c r="A180" s="55">
        <v>3233</v>
      </c>
      <c r="B180" s="87" t="s">
        <v>400</v>
      </c>
      <c r="C180" s="52" t="s">
        <v>401</v>
      </c>
      <c r="D180" s="244">
        <v>6121</v>
      </c>
      <c r="E180" s="244">
        <v>2200</v>
      </c>
      <c r="F180" s="54">
        <f t="shared" si="31"/>
        <v>35.941839568697922</v>
      </c>
    </row>
    <row r="181" spans="1:6" ht="12.75" customHeight="1" x14ac:dyDescent="0.2">
      <c r="A181" s="55">
        <v>3234</v>
      </c>
      <c r="B181" s="87" t="s">
        <v>402</v>
      </c>
      <c r="C181" s="52" t="s">
        <v>403</v>
      </c>
      <c r="D181" s="244">
        <v>34391</v>
      </c>
      <c r="E181" s="244">
        <v>30513.57</v>
      </c>
      <c r="F181" s="54">
        <f t="shared" si="31"/>
        <v>88.725451426245243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19450</v>
      </c>
      <c r="E183" s="244">
        <v>38685</v>
      </c>
      <c r="F183" s="54">
        <f t="shared" si="31"/>
        <v>198.89460154241644</v>
      </c>
    </row>
    <row r="184" spans="1:6" ht="12.75" customHeight="1" x14ac:dyDescent="0.2">
      <c r="A184" s="55">
        <v>3237</v>
      </c>
      <c r="B184" s="87" t="s">
        <v>408</v>
      </c>
      <c r="C184" s="52" t="s">
        <v>409</v>
      </c>
      <c r="D184" s="244"/>
      <c r="E184" s="244">
        <v>19175</v>
      </c>
      <c r="F184" s="54" t="str">
        <f t="shared" si="31"/>
        <v>-</v>
      </c>
    </row>
    <row r="185" spans="1:6" ht="12.75" customHeight="1" x14ac:dyDescent="0.2">
      <c r="A185" s="55">
        <v>3238</v>
      </c>
      <c r="B185" s="87" t="s">
        <v>410</v>
      </c>
      <c r="C185" s="52" t="s">
        <v>411</v>
      </c>
      <c r="D185" s="244">
        <v>20813</v>
      </c>
      <c r="E185" s="244">
        <v>16600.060000000001</v>
      </c>
      <c r="F185" s="54">
        <f t="shared" si="31"/>
        <v>79.758131936770297</v>
      </c>
    </row>
    <row r="186" spans="1:6" ht="12.75" customHeight="1" x14ac:dyDescent="0.2">
      <c r="A186" s="55">
        <v>3239</v>
      </c>
      <c r="B186" s="87" t="s">
        <v>412</v>
      </c>
      <c r="C186" s="52" t="s">
        <v>413</v>
      </c>
      <c r="D186" s="244">
        <v>2264</v>
      </c>
      <c r="E186" s="244">
        <v>7364.78</v>
      </c>
      <c r="F186" s="54">
        <f t="shared" si="31"/>
        <v>325.2994699646643</v>
      </c>
    </row>
    <row r="187" spans="1:6" ht="12.75" customHeight="1" x14ac:dyDescent="0.2">
      <c r="A187" s="55">
        <v>324</v>
      </c>
      <c r="B187" s="87" t="s">
        <v>414</v>
      </c>
      <c r="C187" s="52" t="s">
        <v>415</v>
      </c>
      <c r="D187" s="244"/>
      <c r="E187" s="244">
        <v>2100</v>
      </c>
      <c r="F187" s="54" t="str">
        <f t="shared" si="31"/>
        <v>-</v>
      </c>
    </row>
    <row r="188" spans="1:6" ht="12.75" customHeight="1" x14ac:dyDescent="0.2">
      <c r="A188" s="55">
        <v>329</v>
      </c>
      <c r="B188" s="87" t="s">
        <v>416</v>
      </c>
      <c r="C188" s="52" t="s">
        <v>417</v>
      </c>
      <c r="D188" s="53">
        <f t="shared" ref="D188:E188" si="43">SUM(D189:D195)</f>
        <v>377819</v>
      </c>
      <c r="E188" s="53">
        <f t="shared" si="43"/>
        <v>71968.739999999991</v>
      </c>
      <c r="F188" s="54">
        <f t="shared" si="31"/>
        <v>19.048470299270285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19118</v>
      </c>
      <c r="E190" s="244">
        <v>16963.169999999998</v>
      </c>
      <c r="F190" s="54">
        <f t="shared" si="31"/>
        <v>88.728789622345431</v>
      </c>
    </row>
    <row r="191" spans="1:6" ht="12.75" customHeight="1" x14ac:dyDescent="0.2">
      <c r="A191" s="55">
        <v>3293</v>
      </c>
      <c r="B191" s="87" t="s">
        <v>422</v>
      </c>
      <c r="C191" s="52" t="s">
        <v>423</v>
      </c>
      <c r="D191" s="244">
        <v>2361</v>
      </c>
      <c r="E191" s="244">
        <v>6350.74</v>
      </c>
      <c r="F191" s="54">
        <f t="shared" si="31"/>
        <v>268.98517577297753</v>
      </c>
    </row>
    <row r="192" spans="1:6" ht="12.75" customHeight="1" x14ac:dyDescent="0.2">
      <c r="A192" s="55">
        <v>3294</v>
      </c>
      <c r="B192" s="87" t="s">
        <v>424</v>
      </c>
      <c r="C192" s="52" t="s">
        <v>425</v>
      </c>
      <c r="D192" s="244">
        <v>850</v>
      </c>
      <c r="E192" s="244">
        <v>850</v>
      </c>
      <c r="F192" s="54">
        <f t="shared" si="31"/>
        <v>100</v>
      </c>
    </row>
    <row r="193" spans="1:6" ht="12.75" customHeight="1" x14ac:dyDescent="0.2">
      <c r="A193" s="55">
        <v>3295</v>
      </c>
      <c r="B193" s="87" t="s">
        <v>426</v>
      </c>
      <c r="C193" s="52" t="s">
        <v>427</v>
      </c>
      <c r="D193" s="244">
        <v>18147</v>
      </c>
      <c r="E193" s="244">
        <v>22519.4</v>
      </c>
      <c r="F193" s="54">
        <f t="shared" si="31"/>
        <v>124.09434066236844</v>
      </c>
    </row>
    <row r="194" spans="1:6" ht="12.75" customHeight="1" x14ac:dyDescent="0.2">
      <c r="A194" s="55" t="s">
        <v>428</v>
      </c>
      <c r="B194" s="87" t="s">
        <v>429</v>
      </c>
      <c r="C194" s="52" t="s">
        <v>428</v>
      </c>
      <c r="D194" s="244">
        <v>334466</v>
      </c>
      <c r="E194" s="244">
        <v>14353.45</v>
      </c>
      <c r="F194" s="54">
        <f t="shared" si="31"/>
        <v>4.2914526439159735</v>
      </c>
    </row>
    <row r="195" spans="1:6" ht="12.75" customHeight="1" x14ac:dyDescent="0.2">
      <c r="A195" s="55">
        <v>3299</v>
      </c>
      <c r="B195" s="87" t="s">
        <v>430</v>
      </c>
      <c r="C195" s="52" t="s">
        <v>431</v>
      </c>
      <c r="D195" s="244">
        <v>2877</v>
      </c>
      <c r="E195" s="244">
        <v>10931.98</v>
      </c>
      <c r="F195" s="54">
        <f t="shared" si="31"/>
        <v>379.97844977407016</v>
      </c>
    </row>
    <row r="196" spans="1:6" ht="12.75" customHeight="1" x14ac:dyDescent="0.2">
      <c r="A196" s="55">
        <v>34</v>
      </c>
      <c r="B196" s="234" t="s">
        <v>432</v>
      </c>
      <c r="C196" s="52" t="s">
        <v>433</v>
      </c>
      <c r="D196" s="53">
        <f t="shared" ref="D196:E196" si="44">D197+D202+D210</f>
        <v>1507</v>
      </c>
      <c r="E196" s="53">
        <f t="shared" si="44"/>
        <v>1031.28</v>
      </c>
      <c r="F196" s="54">
        <f t="shared" si="31"/>
        <v>68.432647644326465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1507</v>
      </c>
      <c r="E210" s="53">
        <f t="shared" si="47"/>
        <v>1031.28</v>
      </c>
      <c r="F210" s="54">
        <f t="shared" si="31"/>
        <v>68.432647644326465</v>
      </c>
    </row>
    <row r="211" spans="1:6" ht="12.75" customHeight="1" x14ac:dyDescent="0.2">
      <c r="A211" s="55">
        <v>3431</v>
      </c>
      <c r="B211" s="234" t="s">
        <v>462</v>
      </c>
      <c r="C211" s="52" t="s">
        <v>463</v>
      </c>
      <c r="D211" s="244">
        <v>1507</v>
      </c>
      <c r="E211" s="244">
        <v>1031.28</v>
      </c>
      <c r="F211" s="54">
        <f t="shared" si="31"/>
        <v>68.432647644326465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12431368</v>
      </c>
      <c r="E289" s="53">
        <f t="shared" si="79"/>
        <v>12691238.839999998</v>
      </c>
      <c r="F289" s="54">
        <f t="shared" si="76"/>
        <v>102.09044443057272</v>
      </c>
    </row>
    <row r="290" spans="1:6" ht="12.75" customHeight="1" x14ac:dyDescent="0.2">
      <c r="A290" s="55" t="s">
        <v>605</v>
      </c>
      <c r="B290" s="87" t="s">
        <v>616</v>
      </c>
      <c r="C290" s="52" t="s">
        <v>617</v>
      </c>
      <c r="D290" s="53">
        <f>IF(D6&gt;=D289,D6-D289,0)</f>
        <v>107832</v>
      </c>
      <c r="E290" s="53">
        <f>IF(E6&gt;=E289,E6-E289,0)</f>
        <v>89232.400000002235</v>
      </c>
      <c r="F290" s="54">
        <f t="shared" si="76"/>
        <v>82.751316863270858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75170</v>
      </c>
      <c r="E292" s="244"/>
      <c r="F292" s="54">
        <f t="shared" si="76"/>
        <v>0</v>
      </c>
    </row>
    <row r="293" spans="1:6" ht="12.75" customHeight="1" x14ac:dyDescent="0.2">
      <c r="A293" s="55">
        <v>92221</v>
      </c>
      <c r="B293" s="87" t="s">
        <v>622</v>
      </c>
      <c r="C293" s="52" t="s">
        <v>623</v>
      </c>
      <c r="D293" s="244"/>
      <c r="E293" s="244">
        <v>13070.2</v>
      </c>
      <c r="F293" s="54" t="str">
        <f t="shared" si="76"/>
        <v>-</v>
      </c>
    </row>
    <row r="294" spans="1:6" ht="12.75" customHeight="1" x14ac:dyDescent="0.2">
      <c r="A294" s="55">
        <v>96</v>
      </c>
      <c r="B294" s="87" t="s">
        <v>624</v>
      </c>
      <c r="C294" s="52" t="s">
        <v>625</v>
      </c>
      <c r="D294" s="244">
        <v>4421</v>
      </c>
      <c r="E294" s="244">
        <v>1106.44</v>
      </c>
      <c r="F294" s="54">
        <f t="shared" si="76"/>
        <v>25.02691698710699</v>
      </c>
    </row>
    <row r="295" spans="1:6" ht="24" x14ac:dyDescent="0.2">
      <c r="A295" s="55">
        <v>9661</v>
      </c>
      <c r="B295" s="87" t="s">
        <v>626</v>
      </c>
      <c r="C295" s="52" t="s">
        <v>627</v>
      </c>
      <c r="D295" s="244">
        <v>4421</v>
      </c>
      <c r="E295" s="244">
        <v>1106.44</v>
      </c>
      <c r="F295" s="54">
        <f t="shared" si="76"/>
        <v>25.02691698710699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8862</v>
      </c>
      <c r="E298" s="53">
        <f t="shared" si="80"/>
        <v>12630.2</v>
      </c>
      <c r="F298" s="54">
        <f t="shared" ref="F298:F418" si="81">IF(D298&lt;&gt;0,IF(E298/D298&gt;=100,"&gt;&gt;100",E298/D298*100),"-")</f>
        <v>142.52087564883774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8862</v>
      </c>
      <c r="E311" s="53">
        <f t="shared" si="85"/>
        <v>12630.2</v>
      </c>
      <c r="F311" s="54">
        <f t="shared" si="81"/>
        <v>142.52087564883774</v>
      </c>
    </row>
    <row r="312" spans="1:6" ht="12.75" customHeight="1" x14ac:dyDescent="0.2">
      <c r="A312" s="55">
        <v>721</v>
      </c>
      <c r="B312" s="87" t="s">
        <v>659</v>
      </c>
      <c r="C312" s="52" t="s">
        <v>660</v>
      </c>
      <c r="D312" s="53">
        <f t="shared" ref="D312:E312" si="86">SUM(D313:D316)</f>
        <v>8862</v>
      </c>
      <c r="E312" s="53">
        <f t="shared" si="86"/>
        <v>1040.2</v>
      </c>
      <c r="F312" s="54">
        <f t="shared" si="81"/>
        <v>11.737756714060033</v>
      </c>
    </row>
    <row r="313" spans="1:6" ht="12.75" customHeight="1" x14ac:dyDescent="0.2">
      <c r="A313" s="55">
        <v>7211</v>
      </c>
      <c r="B313" s="87" t="s">
        <v>661</v>
      </c>
      <c r="C313" s="52" t="s">
        <v>662</v>
      </c>
      <c r="D313" s="244">
        <v>8862</v>
      </c>
      <c r="E313" s="244">
        <v>1040.2</v>
      </c>
      <c r="F313" s="54">
        <f t="shared" si="81"/>
        <v>11.737756714060033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11590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v>1400</v>
      </c>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v>10190</v>
      </c>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204935</v>
      </c>
      <c r="E350" s="53">
        <f t="shared" si="95"/>
        <v>45968.47</v>
      </c>
      <c r="F350" s="54">
        <f t="shared" si="81"/>
        <v>22.43075609339547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204935</v>
      </c>
      <c r="E363" s="53">
        <f t="shared" si="99"/>
        <v>45968.47</v>
      </c>
      <c r="F363" s="54">
        <f t="shared" si="81"/>
        <v>22.43075609339547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197278</v>
      </c>
      <c r="E369" s="53">
        <f t="shared" si="101"/>
        <v>39761.5</v>
      </c>
      <c r="F369" s="54">
        <f t="shared" si="81"/>
        <v>20.155060371658269</v>
      </c>
    </row>
    <row r="370" spans="1:6" ht="12.75" customHeight="1" x14ac:dyDescent="0.2">
      <c r="A370" s="55">
        <v>4221</v>
      </c>
      <c r="B370" s="87" t="s">
        <v>671</v>
      </c>
      <c r="C370" s="52" t="s">
        <v>763</v>
      </c>
      <c r="D370" s="244">
        <v>72340</v>
      </c>
      <c r="E370" s="244">
        <v>39761.5</v>
      </c>
      <c r="F370" s="54">
        <f t="shared" si="81"/>
        <v>54.96474979264584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124938</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7657</v>
      </c>
      <c r="E383" s="53">
        <f t="shared" si="103"/>
        <v>6206.97</v>
      </c>
      <c r="F383" s="54">
        <f t="shared" si="81"/>
        <v>81.06268773671151</v>
      </c>
    </row>
    <row r="384" spans="1:6" ht="12.75" customHeight="1" x14ac:dyDescent="0.2">
      <c r="A384" s="55">
        <v>4241</v>
      </c>
      <c r="B384" s="87" t="s">
        <v>780</v>
      </c>
      <c r="C384" s="52" t="s">
        <v>781</v>
      </c>
      <c r="D384" s="244">
        <v>7657</v>
      </c>
      <c r="E384" s="244">
        <v>6206.97</v>
      </c>
      <c r="F384" s="54">
        <f t="shared" si="81"/>
        <v>81.06268773671151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196073</v>
      </c>
      <c r="E408" s="53">
        <f t="shared" si="111"/>
        <v>33338.270000000004</v>
      </c>
      <c r="F408" s="54">
        <f t="shared" si="81"/>
        <v>17.002988682786516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12548062</v>
      </c>
      <c r="E412" s="53">
        <f>E6+E298</f>
        <v>12793101.439999999</v>
      </c>
      <c r="F412" s="54">
        <f t="shared" si="81"/>
        <v>101.95280705498587</v>
      </c>
    </row>
    <row r="413" spans="1:6" ht="12.75" customHeight="1" x14ac:dyDescent="0.2">
      <c r="A413" s="55" t="s">
        <v>605</v>
      </c>
      <c r="B413" s="87" t="s">
        <v>828</v>
      </c>
      <c r="C413" s="52" t="s">
        <v>829</v>
      </c>
      <c r="D413" s="53">
        <f t="shared" ref="D413:E413" si="112">D289+D350</f>
        <v>12636303</v>
      </c>
      <c r="E413" s="53">
        <f t="shared" si="112"/>
        <v>12737207.309999999</v>
      </c>
      <c r="F413" s="54">
        <f t="shared" si="81"/>
        <v>100.79852714832811</v>
      </c>
    </row>
    <row r="414" spans="1:6" ht="12.75" customHeight="1" x14ac:dyDescent="0.2">
      <c r="A414" s="55" t="s">
        <v>605</v>
      </c>
      <c r="B414" s="87" t="s">
        <v>830</v>
      </c>
      <c r="C414" s="52" t="s">
        <v>831</v>
      </c>
      <c r="D414" s="53">
        <f t="shared" ref="D414:E414" si="113">IF(D412&gt;=D413,D412-D413,0)</f>
        <v>0</v>
      </c>
      <c r="E414" s="53">
        <f t="shared" si="113"/>
        <v>55894.13000000082</v>
      </c>
      <c r="F414" s="54" t="str">
        <f t="shared" si="81"/>
        <v>-</v>
      </c>
    </row>
    <row r="415" spans="1:6" ht="12.75" customHeight="1" x14ac:dyDescent="0.2">
      <c r="A415" s="55" t="s">
        <v>605</v>
      </c>
      <c r="B415" s="87" t="s">
        <v>832</v>
      </c>
      <c r="C415" s="52" t="s">
        <v>833</v>
      </c>
      <c r="D415" s="53">
        <f t="shared" ref="D415:E415" si="114">IF(D413&gt;=D412,D413-D412,0)</f>
        <v>88241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75170</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13070.2</v>
      </c>
      <c r="F417" s="54" t="str">
        <f t="shared" si="81"/>
        <v>-</v>
      </c>
    </row>
    <row r="418" spans="1:6" ht="12.75" customHeight="1" x14ac:dyDescent="0.2">
      <c r="A418" s="57" t="s">
        <v>839</v>
      </c>
      <c r="B418" s="235" t="s">
        <v>840</v>
      </c>
      <c r="C418" s="58" t="s">
        <v>841</v>
      </c>
      <c r="D418" s="64">
        <f t="shared" ref="D418:E418" si="117">D294+D411</f>
        <v>4421</v>
      </c>
      <c r="E418" s="64">
        <f t="shared" si="117"/>
        <v>1106.44</v>
      </c>
      <c r="F418" s="59">
        <f t="shared" si="81"/>
        <v>25.02691698710699</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12548062</v>
      </c>
      <c r="E639" s="53">
        <f t="shared" si="180"/>
        <v>12793101.439999999</v>
      </c>
      <c r="F639" s="54">
        <f t="shared" si="119"/>
        <v>101.95280705498587</v>
      </c>
    </row>
    <row r="640" spans="1:6" ht="12.75" customHeight="1" x14ac:dyDescent="0.2">
      <c r="A640" s="55" t="s">
        <v>605</v>
      </c>
      <c r="B640" s="87" t="s">
        <v>1274</v>
      </c>
      <c r="C640" s="52" t="s">
        <v>1275</v>
      </c>
      <c r="D640" s="53">
        <f t="shared" ref="D640:E640" si="181">D413+D528</f>
        <v>12636303</v>
      </c>
      <c r="E640" s="53">
        <f t="shared" si="181"/>
        <v>12737207.309999999</v>
      </c>
      <c r="F640" s="54">
        <f t="shared" si="119"/>
        <v>100.79852714832811</v>
      </c>
    </row>
    <row r="641" spans="1:6" ht="12.75" customHeight="1" x14ac:dyDescent="0.2">
      <c r="A641" s="55" t="s">
        <v>605</v>
      </c>
      <c r="B641" s="87" t="s">
        <v>1276</v>
      </c>
      <c r="C641" s="52" t="s">
        <v>1277</v>
      </c>
      <c r="D641" s="53">
        <f t="shared" ref="D641:E641" si="182">IF(D639&gt;=D640,D639-D640,0)</f>
        <v>0</v>
      </c>
      <c r="E641" s="53">
        <f t="shared" si="182"/>
        <v>55894.13000000082</v>
      </c>
      <c r="F641" s="54" t="str">
        <f t="shared" si="119"/>
        <v>-</v>
      </c>
    </row>
    <row r="642" spans="1:6" ht="12.75" customHeight="1" x14ac:dyDescent="0.2">
      <c r="A642" s="55" t="s">
        <v>605</v>
      </c>
      <c r="B642" s="87" t="s">
        <v>1278</v>
      </c>
      <c r="C642" s="52" t="s">
        <v>1279</v>
      </c>
      <c r="D642" s="53">
        <f t="shared" ref="D642:E642" si="183">IF(D640&gt;=D639,D640-D639,0)</f>
        <v>88241</v>
      </c>
      <c r="E642" s="53">
        <f t="shared" si="183"/>
        <v>0</v>
      </c>
      <c r="F642" s="54">
        <f t="shared" si="119"/>
        <v>0</v>
      </c>
    </row>
    <row r="643" spans="1:6" ht="24" x14ac:dyDescent="0.2">
      <c r="A643" s="62" t="s">
        <v>1280</v>
      </c>
      <c r="B643" s="87" t="s">
        <v>1281</v>
      </c>
      <c r="C643" s="63" t="s">
        <v>1280</v>
      </c>
      <c r="D643" s="53">
        <f t="shared" ref="D643:E643" si="184">IF(D416-D417+D637-D638&gt;=0,D416-D417+D637-D638,0)</f>
        <v>75170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13070.2</v>
      </c>
      <c r="F644" s="54" t="str">
        <f t="shared" si="119"/>
        <v>-</v>
      </c>
    </row>
    <row r="645" spans="1:6" ht="24" x14ac:dyDescent="0.2">
      <c r="A645" s="55" t="s">
        <v>605</v>
      </c>
      <c r="B645" s="87" t="s">
        <v>1284</v>
      </c>
      <c r="C645" s="52" t="s">
        <v>1285</v>
      </c>
      <c r="D645" s="53">
        <f t="shared" ref="D645:E645" si="186">IF(D641+D643-D642-D644&gt;=0,D641+D643-D642-D644,0)</f>
        <v>0</v>
      </c>
      <c r="E645" s="53">
        <f t="shared" si="186"/>
        <v>42823.930000000822</v>
      </c>
      <c r="F645" s="54" t="str">
        <f t="shared" si="119"/>
        <v>-</v>
      </c>
    </row>
    <row r="646" spans="1:6" ht="24" x14ac:dyDescent="0.2">
      <c r="A646" s="55" t="s">
        <v>605</v>
      </c>
      <c r="B646" s="87" t="s">
        <v>1286</v>
      </c>
      <c r="C646" s="52" t="s">
        <v>1287</v>
      </c>
      <c r="D646" s="53">
        <f t="shared" ref="D646:E646" si="187">IF(D642+D644-D641-D643&gt;=0,D642+D644-D641-D643,0)</f>
        <v>13071</v>
      </c>
      <c r="E646" s="53">
        <f t="shared" si="187"/>
        <v>0</v>
      </c>
      <c r="F646" s="54">
        <f t="shared" si="119"/>
        <v>0</v>
      </c>
    </row>
    <row r="647" spans="1:6" ht="24" x14ac:dyDescent="0.2">
      <c r="A647" s="57" t="s">
        <v>1288</v>
      </c>
      <c r="B647" s="235" t="s">
        <v>1289</v>
      </c>
      <c r="C647" s="58" t="s">
        <v>1288</v>
      </c>
      <c r="D647" s="245">
        <v>850773</v>
      </c>
      <c r="E647" s="245">
        <v>945114.49</v>
      </c>
      <c r="F647" s="59">
        <f t="shared" si="119"/>
        <v>111.08891443428506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84900</v>
      </c>
      <c r="E649" s="244">
        <v>0</v>
      </c>
      <c r="F649" s="54">
        <f t="shared" ref="F649:F724" si="188">IF(D649&lt;&gt;0,IF(E649/D649&gt;=100,"&gt;&gt;100",E649/D649*100),"-")</f>
        <v>0</v>
      </c>
    </row>
    <row r="650" spans="1:6" ht="12.75" customHeight="1" x14ac:dyDescent="0.2">
      <c r="A650" s="55" t="s">
        <v>1293</v>
      </c>
      <c r="B650" s="87" t="s">
        <v>1294</v>
      </c>
      <c r="C650" s="52" t="s">
        <v>1293</v>
      </c>
      <c r="D650" s="244">
        <v>1223550</v>
      </c>
      <c r="E650" s="244">
        <v>807180.39</v>
      </c>
      <c r="F650" s="54">
        <f t="shared" si="188"/>
        <v>65.970364104450169</v>
      </c>
    </row>
    <row r="651" spans="1:6" ht="12.75" customHeight="1" x14ac:dyDescent="0.2">
      <c r="A651" s="55" t="s">
        <v>1295</v>
      </c>
      <c r="B651" s="87" t="s">
        <v>1296</v>
      </c>
      <c r="C651" s="52" t="s">
        <v>1295</v>
      </c>
      <c r="D651" s="244">
        <v>1308450</v>
      </c>
      <c r="E651" s="244">
        <v>807180.39</v>
      </c>
      <c r="F651" s="54">
        <f t="shared" si="188"/>
        <v>61.689815430471171</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80</v>
      </c>
      <c r="E654" s="264">
        <v>80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80</v>
      </c>
      <c r="E656" s="264">
        <v>80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11082897</v>
      </c>
      <c r="E675" s="244">
        <v>11068659.539999999</v>
      </c>
      <c r="F675" s="54">
        <f t="shared" si="188"/>
        <v>99.871536656886732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8009</v>
      </c>
      <c r="E677" s="244">
        <v>4500</v>
      </c>
      <c r="F677" s="54">
        <f t="shared" si="188"/>
        <v>56.18678986140592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13006</v>
      </c>
      <c r="E694" s="244">
        <v>60891.33</v>
      </c>
      <c r="F694" s="54">
        <f t="shared" si="188"/>
        <v>468.17876364754733</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v>6138.42</v>
      </c>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4504</v>
      </c>
      <c r="E712" s="244">
        <v>238218.75</v>
      </c>
      <c r="F712" s="54">
        <f t="shared" si="188"/>
        <v>5289.0486234458258</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14389</v>
      </c>
      <c r="E716" s="244"/>
      <c r="F716" s="54">
        <f t="shared" si="188"/>
        <v>0</v>
      </c>
    </row>
    <row r="717" spans="1:6" ht="12.75" customHeight="1" x14ac:dyDescent="0.2">
      <c r="A717" s="55">
        <v>31215</v>
      </c>
      <c r="B717" s="87" t="s">
        <v>1410</v>
      </c>
      <c r="C717" s="52" t="s">
        <v>1411</v>
      </c>
      <c r="D717" s="244">
        <v>21139</v>
      </c>
      <c r="E717" s="244">
        <v>12223.33</v>
      </c>
      <c r="F717" s="54">
        <f t="shared" si="188"/>
        <v>57.823596196603432</v>
      </c>
    </row>
    <row r="718" spans="1:6" ht="12.75" customHeight="1" x14ac:dyDescent="0.2">
      <c r="A718" s="55">
        <v>32121</v>
      </c>
      <c r="B718" s="87" t="s">
        <v>1412</v>
      </c>
      <c r="C718" s="52" t="s">
        <v>1413</v>
      </c>
      <c r="D718" s="244">
        <v>284599</v>
      </c>
      <c r="E718" s="244">
        <v>359295.16</v>
      </c>
      <c r="F718" s="54">
        <f t="shared" si="188"/>
        <v>126.24610768133408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19450</v>
      </c>
      <c r="E720" s="244">
        <v>34635</v>
      </c>
      <c r="F720" s="54">
        <f t="shared" si="188"/>
        <v>178.07197943444731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12618</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1675307</v>
      </c>
      <c r="E6" s="231">
        <f t="shared" si="0"/>
        <v>1637867.8600000006</v>
      </c>
      <c r="F6" s="232">
        <f t="shared" ref="F6:F260" si="1">IF(D6&gt;0,IF(E6/D6&gt;=100,"&gt;&gt;100",E6/D6*100),"-")</f>
        <v>97.765237058043724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661719</v>
      </c>
      <c r="E7" s="106">
        <f t="shared" si="2"/>
        <v>480799.7100000006</v>
      </c>
      <c r="F7" s="95">
        <f t="shared" si="1"/>
        <v>72.659196728520797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661719</v>
      </c>
      <c r="E12" s="106">
        <f t="shared" si="3"/>
        <v>480799.7100000006</v>
      </c>
      <c r="F12" s="95">
        <f t="shared" si="1"/>
        <v>72.659196728520797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56289</v>
      </c>
      <c r="E13" s="106">
        <f t="shared" si="4"/>
        <v>47509.3</v>
      </c>
      <c r="F13" s="95">
        <f t="shared" si="1"/>
        <v>84.402458739718242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29638</v>
      </c>
      <c r="E14" s="249">
        <v>29638.5</v>
      </c>
      <c r="F14" s="95">
        <f t="shared" si="1"/>
        <v>100.00168702341587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84790</v>
      </c>
      <c r="E15" s="249">
        <v>84790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58139</v>
      </c>
      <c r="E18" s="249">
        <v>66919.199999999997</v>
      </c>
      <c r="F18" s="95">
        <f t="shared" si="1"/>
        <v>115.10208293916304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226930</v>
      </c>
      <c r="E19" s="106">
        <f t="shared" si="5"/>
        <v>81952.680000000633</v>
      </c>
      <c r="F19" s="95">
        <f t="shared" si="1"/>
        <v>36.113638566959253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2242683</v>
      </c>
      <c r="E20" s="249">
        <v>2259399.81</v>
      </c>
      <c r="F20" s="95">
        <f t="shared" si="1"/>
        <v>100.74539335251571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15081</v>
      </c>
      <c r="E21" s="249">
        <v>14881.21</v>
      </c>
      <c r="F21" s="95">
        <f t="shared" si="1"/>
        <v>98.675220476095745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258034</v>
      </c>
      <c r="E22" s="249">
        <v>242063.76</v>
      </c>
      <c r="F22" s="95">
        <f t="shared" si="1"/>
        <v>93.81080012711503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28291</v>
      </c>
      <c r="E23" s="249">
        <v>16984.490000000002</v>
      </c>
      <c r="F23" s="95">
        <f t="shared" si="1"/>
        <v>60.034958113887818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80058</v>
      </c>
      <c r="E24" s="249">
        <v>80057.5</v>
      </c>
      <c r="F24" s="95">
        <f t="shared" si="1"/>
        <v>99.999375452796727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984178</v>
      </c>
      <c r="E26" s="249">
        <v>969947.96</v>
      </c>
      <c r="F26" s="95">
        <f t="shared" si="1"/>
        <v>98.554119275171757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3381395</v>
      </c>
      <c r="E28" s="249">
        <v>3501382.05</v>
      </c>
      <c r="F28" s="95">
        <f t="shared" si="1"/>
        <v>103.54844819963358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45879</v>
      </c>
      <c r="E29" s="106">
        <f t="shared" si="6"/>
        <v>22939.399999999994</v>
      </c>
      <c r="F29" s="95">
        <f t="shared" si="1"/>
        <v>49.999782035353853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114697</v>
      </c>
      <c r="E30" s="249">
        <v>114697</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68818</v>
      </c>
      <c r="E34" s="249">
        <v>91757.6</v>
      </c>
      <c r="F34" s="95">
        <f t="shared" si="1"/>
        <v>133.33372082885293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259548</v>
      </c>
      <c r="E35" s="106">
        <f t="shared" si="7"/>
        <v>260013.15</v>
      </c>
      <c r="F35" s="95">
        <f t="shared" si="1"/>
        <v>100.17921540524296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312139</v>
      </c>
      <c r="E36" s="249">
        <v>320091.17</v>
      </c>
      <c r="F36" s="95">
        <f t="shared" si="1"/>
        <v>102.54763743076001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1350</v>
      </c>
      <c r="E37" s="249">
        <v>1350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53941</v>
      </c>
      <c r="E40" s="249">
        <v>61428.02</v>
      </c>
      <c r="F40" s="95">
        <f t="shared" si="1"/>
        <v>113.88001705567193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73073</v>
      </c>
      <c r="E45" s="106">
        <f t="shared" si="9"/>
        <v>68385.179999999993</v>
      </c>
      <c r="F45" s="95">
        <f t="shared" si="1"/>
        <v>93.584744023100171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121423</v>
      </c>
      <c r="E47" s="249">
        <v>121422.78</v>
      </c>
      <c r="F47" s="95">
        <f t="shared" si="1"/>
        <v>99.99981881521623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48350</v>
      </c>
      <c r="E50" s="249">
        <v>53037.599999999999</v>
      </c>
      <c r="F50" s="95">
        <f t="shared" si="1"/>
        <v>109.69513960703206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313546</v>
      </c>
      <c r="E54" s="249">
        <v>331379.14</v>
      </c>
      <c r="F54" s="95">
        <f t="shared" si="1"/>
        <v>105.68756737448413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313546</v>
      </c>
      <c r="E55" s="249">
        <v>331379.14</v>
      </c>
      <c r="F55" s="95">
        <f t="shared" si="1"/>
        <v>105.68756737448413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1013588</v>
      </c>
      <c r="E68" s="106">
        <f t="shared" si="13"/>
        <v>1157068.1499999999</v>
      </c>
      <c r="F68" s="95">
        <f t="shared" si="1"/>
        <v>114.15566778612217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50385</v>
      </c>
      <c r="E78" s="106">
        <f>E79+SUM(E82:E84)-E85+E86</f>
        <v>58790.14</v>
      </c>
      <c r="F78" s="95">
        <f t="shared" si="1"/>
        <v>116.68182990969534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50385</v>
      </c>
      <c r="E86" s="249">
        <v>58790.14</v>
      </c>
      <c r="F86" s="95">
        <f t="shared" si="1"/>
        <v>116.68182990969534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9200</v>
      </c>
      <c r="E134" s="106">
        <f t="shared" si="23"/>
        <v>8080</v>
      </c>
      <c r="F134" s="95">
        <f t="shared" si="1"/>
        <v>87.826086956521749</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9200</v>
      </c>
      <c r="E135" s="106">
        <f t="shared" si="24"/>
        <v>8080</v>
      </c>
      <c r="F135" s="95">
        <f t="shared" si="1"/>
        <v>87.826086956521749</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9200</v>
      </c>
      <c r="E138" s="249">
        <v>8080</v>
      </c>
      <c r="F138" s="95">
        <f t="shared" si="1"/>
        <v>87.826086956521749</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36036</v>
      </c>
      <c r="E146" s="106">
        <f t="shared" si="26"/>
        <v>79502</v>
      </c>
      <c r="F146" s="95">
        <f t="shared" si="1"/>
        <v>220.61827061827063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4421</v>
      </c>
      <c r="E160" s="249">
        <v>1106.44</v>
      </c>
      <c r="F160" s="95">
        <f t="shared" si="1"/>
        <v>25.02691698710699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31615</v>
      </c>
      <c r="E161" s="249">
        <v>78395.56</v>
      </c>
      <c r="F161" s="95">
        <f t="shared" si="1"/>
        <v>247.96950814486794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67194</v>
      </c>
      <c r="E164" s="106">
        <f t="shared" si="28"/>
        <v>65581.52</v>
      </c>
      <c r="F164" s="95">
        <f t="shared" si="1"/>
        <v>97.600261928148356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67194</v>
      </c>
      <c r="E166" s="249">
        <v>65581.52</v>
      </c>
      <c r="F166" s="95">
        <f t="shared" si="1"/>
        <v>97.600261928148356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850773</v>
      </c>
      <c r="E170" s="106">
        <f t="shared" si="29"/>
        <v>945114.49</v>
      </c>
      <c r="F170" s="95">
        <f t="shared" si="1"/>
        <v>111.08891443428506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850773</v>
      </c>
      <c r="E173" s="249">
        <v>945114.49</v>
      </c>
      <c r="F173" s="95">
        <f t="shared" si="1"/>
        <v>111.08891443428506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1675307</v>
      </c>
      <c r="E175" s="106">
        <f t="shared" si="30"/>
        <v>1637867.8599999999</v>
      </c>
      <c r="F175" s="95">
        <f t="shared" si="1"/>
        <v>97.765237058043681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945844</v>
      </c>
      <c r="E176" s="106">
        <f t="shared" si="31"/>
        <v>1039476.26</v>
      </c>
      <c r="F176" s="95">
        <f t="shared" si="1"/>
        <v>109.89933435111921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945844</v>
      </c>
      <c r="E177" s="106">
        <f t="shared" si="32"/>
        <v>1039476.26</v>
      </c>
      <c r="F177" s="95">
        <f t="shared" si="1"/>
        <v>109.89933435111921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871533</v>
      </c>
      <c r="E178" s="249">
        <v>969552.5</v>
      </c>
      <c r="F178" s="95">
        <f t="shared" si="1"/>
        <v>111.24679157300986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29163</v>
      </c>
      <c r="E179" s="249">
        <v>11470.43</v>
      </c>
      <c r="F179" s="95">
        <f t="shared" si="1"/>
        <v>39.332133182457227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77</v>
      </c>
      <c r="E180" s="106">
        <f t="shared" si="33"/>
        <v>75</v>
      </c>
      <c r="F180" s="95">
        <f t="shared" si="1"/>
        <v>97.402597402597408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77</v>
      </c>
      <c r="E183" s="249">
        <v>75</v>
      </c>
      <c r="F183" s="95">
        <f t="shared" si="1"/>
        <v>97.402597402597408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45071</v>
      </c>
      <c r="E188" s="249">
        <v>58378.33</v>
      </c>
      <c r="F188" s="95">
        <f t="shared" si="1"/>
        <v>129.5252601451044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729463</v>
      </c>
      <c r="E237" s="106">
        <f t="shared" si="41"/>
        <v>598391.6</v>
      </c>
      <c r="F237" s="95">
        <f t="shared" si="1"/>
        <v>82.031795992394407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670919</v>
      </c>
      <c r="E238" s="106">
        <f t="shared" si="42"/>
        <v>488879.70999999996</v>
      </c>
      <c r="F238" s="95">
        <f t="shared" si="1"/>
        <v>72.867173235517242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670919</v>
      </c>
      <c r="E239" s="106">
        <f t="shared" si="43"/>
        <v>488879.70999999996</v>
      </c>
      <c r="F239" s="95">
        <f t="shared" si="1"/>
        <v>72.867173235517242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523963</v>
      </c>
      <c r="E240" s="249">
        <v>402621.92</v>
      </c>
      <c r="F240" s="95">
        <f t="shared" si="1"/>
        <v>76.841670117928174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146956</v>
      </c>
      <c r="E241" s="249">
        <v>86257.79</v>
      </c>
      <c r="F241" s="95">
        <f t="shared" si="1"/>
        <v>58.696337679305365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-13071</v>
      </c>
      <c r="E245" s="106">
        <f t="shared" si="45"/>
        <v>42823.930000000051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504475</v>
      </c>
      <c r="E246" s="106">
        <f t="shared" si="46"/>
        <v>561014.29</v>
      </c>
      <c r="F246" s="95">
        <f t="shared" si="1"/>
        <v>111.20755042370783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504475</v>
      </c>
      <c r="E247" s="249">
        <v>561014.29</v>
      </c>
      <c r="F247" s="95">
        <f t="shared" si="1"/>
        <v>111.20755042370783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517546</v>
      </c>
      <c r="E250" s="106">
        <f t="shared" si="47"/>
        <v>518190.36</v>
      </c>
      <c r="F250" s="95">
        <f t="shared" si="1"/>
        <v>100.12450294273359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517546</v>
      </c>
      <c r="E252" s="249">
        <v>518190.36</v>
      </c>
      <c r="F252" s="95">
        <f t="shared" si="1"/>
        <v>100.12450294273359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4421</v>
      </c>
      <c r="E255" s="249">
        <v>1106.44</v>
      </c>
      <c r="F255" s="95">
        <f t="shared" si="1"/>
        <v>25.02691698710699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67194</v>
      </c>
      <c r="E256" s="249">
        <v>65581.52</v>
      </c>
      <c r="F256" s="95">
        <f t="shared" si="1"/>
        <v>97.600261928148356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204577</v>
      </c>
      <c r="E259" s="106">
        <f t="shared" si="49"/>
        <v>134577.01999999999</v>
      </c>
      <c r="F259" s="95">
        <f t="shared" si="1"/>
        <v>65.783064567375604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204577</v>
      </c>
      <c r="E260" s="250">
        <v>134577.01999999999</v>
      </c>
      <c r="F260" s="99">
        <f t="shared" si="1"/>
        <v>65.783064567375604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36036</v>
      </c>
      <c r="E264" s="249">
        <v>79502</v>
      </c>
      <c r="F264" s="95">
        <f t="shared" si="50"/>
        <v>220.61827061827063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67194</v>
      </c>
      <c r="E266" s="249">
        <v>65581.52</v>
      </c>
      <c r="F266" s="95">
        <f t="shared" si="50"/>
        <v>97.600261928148356</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50338</v>
      </c>
      <c r="E268" s="249">
        <v>58790.14</v>
      </c>
      <c r="F268" s="95">
        <f t="shared" si="50"/>
        <v>116.79077436529064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47</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31615</v>
      </c>
      <c r="E286" s="249">
        <v>78395.56</v>
      </c>
      <c r="F286" s="95">
        <f t="shared" si="50"/>
        <v>247.96950814486794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945844</v>
      </c>
      <c r="E288" s="249">
        <v>1039476.26</v>
      </c>
      <c r="F288" s="95">
        <f t="shared" si="50"/>
        <v>109.89933435111921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1700</v>
      </c>
      <c r="E298" s="249">
        <v>1875.03</v>
      </c>
      <c r="F298" s="95">
        <f t="shared" si="50"/>
        <v>110.29588235294116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43371</v>
      </c>
      <c r="E302" s="249">
        <v>56503.3</v>
      </c>
      <c r="F302" s="95">
        <f t="shared" si="50"/>
        <v>130.2789882640474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12636303</v>
      </c>
      <c r="E114" s="83">
        <f t="shared" si="22"/>
        <v>12737207.310000001</v>
      </c>
      <c r="F114" s="65">
        <f t="shared" si="1"/>
        <v>100.79852714832811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12636303</v>
      </c>
      <c r="E118" s="83">
        <f t="shared" si="24"/>
        <v>12737207.310000001</v>
      </c>
      <c r="F118" s="65">
        <f t="shared" si="1"/>
        <v>100.79852714832811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12636303</v>
      </c>
      <c r="E120" s="251">
        <v>12737207.310000001</v>
      </c>
      <c r="F120" s="65">
        <f t="shared" si="1"/>
        <v>100.79852714832811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12636303</v>
      </c>
      <c r="E141" s="108">
        <f t="shared" si="28"/>
        <v>12737207.310000001</v>
      </c>
      <c r="F141" s="84">
        <f t="shared" si="1"/>
        <v>100.79852714832811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16799.309999999998</v>
      </c>
      <c r="E5" s="109">
        <f t="shared" si="0"/>
        <v>1120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13484.31</v>
      </c>
      <c r="E6" s="110">
        <f t="shared" si="1"/>
        <v>1120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13484.31</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13484.31</v>
      </c>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1120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v>1120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3315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3315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3315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8" sqref="C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945843.46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13128858.6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13128858.6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11309951.890000001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1719968.66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1031.28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97906.77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13035225.800000001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13035225.800000001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11211932.439999999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1737660.39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1033.1600000000001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84599.81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1039476.2599999979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1039476.26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58378.33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981097.93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17894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2023-01-30T15:02:07Z</cp:lastPrinted>
  <dcterms:created xsi:type="dcterms:W3CDTF">2022-04-01T05:14:30Z</dcterms:created>
  <dcterms:modified xsi:type="dcterms:W3CDTF">2023-01-31T08:58:55Z</dcterms:modified>
</cp:coreProperties>
</file>